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PERSONAL\PERSONAL 04SEP23\Mask\Website\Closeout\"/>
    </mc:Choice>
  </mc:AlternateContent>
  <xr:revisionPtr revIDLastSave="0" documentId="8_{C202B82E-9C52-4730-BF09-1517BD488DF5}" xr6:coauthVersionLast="47" xr6:coauthVersionMax="47" xr10:uidLastSave="{00000000-0000-0000-0000-000000000000}"/>
  <bookViews>
    <workbookView xWindow="-108" yWindow="-108" windowWidth="20376" windowHeight="12216" xr2:uid="{4AA632F8-629A-415A-A183-287E3451DE47}"/>
  </bookViews>
  <sheets>
    <sheet name="Sheet1" sheetId="1" r:id="rId1"/>
  </sheets>
  <definedNames>
    <definedName name="_xlnm.Print_Area" localSheetId="0">Sheet1!$A$1:$P$149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1" l="1"/>
  <c r="H68" i="1"/>
  <c r="H69" i="1"/>
  <c r="H70" i="1"/>
  <c r="H71" i="1"/>
  <c r="H72" i="1"/>
  <c r="H73" i="1"/>
  <c r="H66" i="1"/>
  <c r="H58" i="1"/>
  <c r="H59" i="1"/>
  <c r="H60" i="1"/>
  <c r="H61" i="1"/>
  <c r="H62" i="1"/>
  <c r="H6" i="1"/>
  <c r="K6" i="1"/>
  <c r="H7" i="1"/>
  <c r="K7" i="1"/>
  <c r="H8" i="1"/>
  <c r="K8" i="1"/>
  <c r="H9" i="1"/>
  <c r="K9" i="1"/>
  <c r="H10" i="1"/>
  <c r="K10" i="1"/>
  <c r="H11" i="1"/>
  <c r="K11" i="1"/>
  <c r="H12" i="1"/>
  <c r="K12" i="1"/>
  <c r="H13" i="1"/>
  <c r="K13" i="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H28" i="1"/>
  <c r="K28" i="1"/>
  <c r="H29" i="1"/>
  <c r="K29" i="1"/>
  <c r="H30" i="1"/>
  <c r="K30" i="1"/>
  <c r="H31" i="1"/>
  <c r="K31" i="1"/>
  <c r="H32" i="1"/>
  <c r="K32" i="1"/>
  <c r="H33" i="1"/>
  <c r="K33" i="1"/>
  <c r="H34" i="1"/>
  <c r="K34" i="1"/>
  <c r="H35" i="1"/>
  <c r="K35" i="1"/>
  <c r="H36" i="1"/>
  <c r="K36" i="1"/>
  <c r="H37" i="1"/>
  <c r="K37" i="1"/>
  <c r="H38" i="1"/>
  <c r="K38" i="1"/>
  <c r="H39" i="1"/>
  <c r="K39" i="1"/>
  <c r="H40" i="1"/>
  <c r="K40" i="1"/>
  <c r="H41" i="1"/>
  <c r="K41" i="1"/>
  <c r="H42" i="1"/>
  <c r="K42" i="1"/>
  <c r="H43" i="1"/>
  <c r="K43" i="1"/>
  <c r="H44" i="1"/>
  <c r="K44" i="1"/>
  <c r="H45" i="1"/>
  <c r="K45" i="1"/>
  <c r="H46" i="1"/>
  <c r="K46" i="1"/>
  <c r="H47" i="1"/>
  <c r="K47" i="1"/>
  <c r="H48" i="1"/>
  <c r="K48" i="1"/>
  <c r="H49" i="1"/>
  <c r="K49" i="1"/>
  <c r="H50" i="1"/>
  <c r="K50" i="1"/>
  <c r="H51" i="1"/>
  <c r="K51" i="1"/>
  <c r="H52" i="1"/>
  <c r="K52" i="1"/>
  <c r="H53" i="1"/>
  <c r="K53" i="1"/>
  <c r="H54" i="1"/>
  <c r="K54" i="1"/>
  <c r="K55" i="1"/>
  <c r="K59" i="1"/>
  <c r="K62" i="1"/>
  <c r="K58" i="1"/>
  <c r="K60" i="1"/>
  <c r="K61" i="1"/>
  <c r="K63" i="1"/>
  <c r="K69" i="1"/>
  <c r="K66" i="1"/>
  <c r="K67" i="1"/>
  <c r="K68" i="1"/>
  <c r="K70" i="1"/>
  <c r="K71" i="1"/>
  <c r="K72" i="1"/>
  <c r="K73" i="1"/>
  <c r="K74" i="1"/>
  <c r="H83" i="1"/>
  <c r="K83" i="1"/>
  <c r="H81" i="1"/>
  <c r="K81" i="1"/>
  <c r="H82" i="1"/>
  <c r="K82" i="1"/>
  <c r="H84" i="1"/>
  <c r="K84" i="1"/>
  <c r="H85" i="1"/>
  <c r="K85" i="1"/>
  <c r="H86" i="1"/>
  <c r="K86" i="1"/>
  <c r="H87" i="1"/>
  <c r="K87" i="1"/>
  <c r="H88" i="1"/>
  <c r="K88" i="1"/>
  <c r="H89" i="1"/>
  <c r="K89" i="1"/>
  <c r="H90" i="1"/>
  <c r="K90" i="1"/>
  <c r="H91" i="1"/>
  <c r="K91" i="1"/>
  <c r="H92" i="1"/>
  <c r="K92" i="1"/>
  <c r="H93" i="1"/>
  <c r="K93" i="1"/>
  <c r="H94" i="1"/>
  <c r="K94" i="1"/>
  <c r="H95" i="1"/>
  <c r="K95" i="1"/>
  <c r="H96" i="1"/>
  <c r="K96" i="1"/>
  <c r="H97" i="1"/>
  <c r="K97" i="1"/>
  <c r="H98" i="1"/>
  <c r="K98" i="1"/>
  <c r="H99" i="1"/>
  <c r="K99" i="1"/>
  <c r="H100" i="1"/>
  <c r="K100" i="1"/>
  <c r="H101" i="1"/>
  <c r="K101" i="1"/>
  <c r="H102" i="1"/>
  <c r="K102" i="1"/>
  <c r="H103" i="1"/>
  <c r="K103" i="1"/>
  <c r="H104" i="1"/>
  <c r="K104" i="1"/>
  <c r="H105" i="1"/>
  <c r="K105" i="1"/>
  <c r="H106" i="1"/>
  <c r="K106" i="1"/>
  <c r="H107" i="1"/>
  <c r="K107" i="1"/>
  <c r="H110" i="1"/>
  <c r="K110" i="1"/>
  <c r="H111" i="1"/>
  <c r="K111" i="1"/>
  <c r="H112" i="1"/>
  <c r="K112" i="1"/>
  <c r="H113" i="1"/>
  <c r="K113" i="1"/>
  <c r="H114" i="1"/>
  <c r="K114" i="1"/>
  <c r="H115" i="1"/>
  <c r="K115" i="1"/>
  <c r="H116" i="1"/>
  <c r="K116" i="1"/>
  <c r="H117" i="1"/>
  <c r="K117" i="1"/>
  <c r="K118" i="1"/>
  <c r="H123" i="1"/>
  <c r="K123" i="1"/>
  <c r="H121" i="1"/>
  <c r="K121" i="1"/>
  <c r="H122" i="1"/>
  <c r="K122" i="1"/>
  <c r="H124" i="1"/>
  <c r="K124" i="1"/>
  <c r="H125" i="1"/>
  <c r="K125" i="1"/>
  <c r="H126" i="1"/>
  <c r="K126" i="1"/>
  <c r="H127" i="1"/>
  <c r="K127" i="1"/>
  <c r="H128" i="1"/>
  <c r="K128" i="1"/>
  <c r="H129" i="1"/>
  <c r="K129" i="1"/>
  <c r="H130" i="1"/>
  <c r="K130" i="1"/>
  <c r="H131" i="1"/>
  <c r="K131" i="1"/>
  <c r="H132" i="1"/>
  <c r="K132" i="1"/>
  <c r="H133" i="1"/>
  <c r="K133" i="1"/>
  <c r="H134" i="1"/>
  <c r="K134" i="1"/>
  <c r="H135" i="1"/>
  <c r="K135" i="1"/>
  <c r="H136" i="1"/>
  <c r="K136" i="1"/>
  <c r="H137" i="1"/>
  <c r="K137" i="1"/>
  <c r="H138" i="1"/>
  <c r="K138" i="1"/>
  <c r="H139" i="1"/>
  <c r="K139" i="1"/>
  <c r="H140" i="1"/>
  <c r="K140" i="1"/>
  <c r="K141" i="1"/>
  <c r="K142" i="1"/>
  <c r="I6" i="1"/>
  <c r="L6" i="1"/>
  <c r="I7" i="1"/>
  <c r="L7" i="1"/>
  <c r="I8" i="1"/>
  <c r="L8" i="1"/>
  <c r="I9" i="1"/>
  <c r="L9" i="1"/>
  <c r="I10" i="1"/>
  <c r="L10" i="1"/>
  <c r="I11" i="1"/>
  <c r="L11" i="1"/>
  <c r="I12" i="1"/>
  <c r="L12" i="1"/>
  <c r="I13" i="1"/>
  <c r="L13" i="1"/>
  <c r="I14" i="1"/>
  <c r="L14" i="1"/>
  <c r="I15" i="1"/>
  <c r="L15" i="1"/>
  <c r="I16" i="1"/>
  <c r="L16" i="1"/>
  <c r="I17" i="1"/>
  <c r="L17" i="1"/>
  <c r="I18" i="1"/>
  <c r="L18" i="1"/>
  <c r="I19" i="1"/>
  <c r="L19" i="1"/>
  <c r="I20" i="1"/>
  <c r="L20" i="1"/>
  <c r="I21" i="1"/>
  <c r="L21" i="1"/>
  <c r="I22" i="1"/>
  <c r="L22" i="1"/>
  <c r="I23" i="1"/>
  <c r="L23" i="1"/>
  <c r="I24" i="1"/>
  <c r="L24" i="1"/>
  <c r="I25" i="1"/>
  <c r="L25" i="1"/>
  <c r="I26" i="1"/>
  <c r="L26" i="1"/>
  <c r="I27" i="1"/>
  <c r="L27" i="1"/>
  <c r="I28" i="1"/>
  <c r="L28" i="1"/>
  <c r="I29" i="1"/>
  <c r="L29" i="1"/>
  <c r="I30" i="1"/>
  <c r="L30" i="1"/>
  <c r="I31" i="1"/>
  <c r="L31" i="1"/>
  <c r="I32" i="1"/>
  <c r="L32" i="1"/>
  <c r="I33" i="1"/>
  <c r="L33" i="1"/>
  <c r="I34" i="1"/>
  <c r="L34" i="1"/>
  <c r="I35" i="1"/>
  <c r="L35" i="1"/>
  <c r="I36" i="1"/>
  <c r="L36" i="1"/>
  <c r="I37" i="1"/>
  <c r="L37" i="1"/>
  <c r="I38" i="1"/>
  <c r="L38" i="1"/>
  <c r="I39" i="1"/>
  <c r="L39" i="1"/>
  <c r="I40" i="1"/>
  <c r="L40" i="1"/>
  <c r="I41" i="1"/>
  <c r="L41" i="1"/>
  <c r="I42" i="1"/>
  <c r="L42" i="1"/>
  <c r="I43" i="1"/>
  <c r="L43" i="1"/>
  <c r="I44" i="1"/>
  <c r="L44" i="1"/>
  <c r="I45" i="1"/>
  <c r="L45" i="1"/>
  <c r="I46" i="1"/>
  <c r="L46" i="1"/>
  <c r="I47" i="1"/>
  <c r="L47" i="1"/>
  <c r="I48" i="1"/>
  <c r="L48" i="1"/>
  <c r="I49" i="1"/>
  <c r="L49" i="1"/>
  <c r="I50" i="1"/>
  <c r="L50" i="1"/>
  <c r="I51" i="1"/>
  <c r="L51" i="1"/>
  <c r="I52" i="1"/>
  <c r="L52" i="1"/>
  <c r="I53" i="1"/>
  <c r="L53" i="1"/>
  <c r="I54" i="1"/>
  <c r="L54" i="1"/>
  <c r="L55" i="1"/>
  <c r="I59" i="1"/>
  <c r="L59" i="1"/>
  <c r="I62" i="1"/>
  <c r="L62" i="1"/>
  <c r="I58" i="1"/>
  <c r="L58" i="1"/>
  <c r="I60" i="1"/>
  <c r="L60" i="1"/>
  <c r="I61" i="1"/>
  <c r="L61" i="1"/>
  <c r="L63" i="1"/>
  <c r="I69" i="1"/>
  <c r="L69" i="1"/>
  <c r="I66" i="1"/>
  <c r="L66" i="1"/>
  <c r="I67" i="1"/>
  <c r="L67" i="1"/>
  <c r="I68" i="1"/>
  <c r="L68" i="1"/>
  <c r="I70" i="1"/>
  <c r="L70" i="1"/>
  <c r="I71" i="1"/>
  <c r="L71" i="1"/>
  <c r="I72" i="1"/>
  <c r="L72" i="1"/>
  <c r="I73" i="1"/>
  <c r="L73" i="1"/>
  <c r="L74" i="1"/>
  <c r="I83" i="1"/>
  <c r="L83" i="1"/>
  <c r="I81" i="1"/>
  <c r="L81" i="1"/>
  <c r="I82" i="1"/>
  <c r="L82" i="1"/>
  <c r="I84" i="1"/>
  <c r="L84" i="1"/>
  <c r="I85" i="1"/>
  <c r="L85" i="1"/>
  <c r="I86" i="1"/>
  <c r="L86" i="1"/>
  <c r="I87" i="1"/>
  <c r="L87" i="1"/>
  <c r="I88" i="1"/>
  <c r="L88" i="1"/>
  <c r="I89" i="1"/>
  <c r="L89" i="1"/>
  <c r="I90" i="1"/>
  <c r="L90" i="1"/>
  <c r="I91" i="1"/>
  <c r="L91" i="1"/>
  <c r="I92" i="1"/>
  <c r="L92" i="1"/>
  <c r="I93" i="1"/>
  <c r="L93" i="1"/>
  <c r="I94" i="1"/>
  <c r="L94" i="1"/>
  <c r="I95" i="1"/>
  <c r="L95" i="1"/>
  <c r="I96" i="1"/>
  <c r="L96" i="1"/>
  <c r="I97" i="1"/>
  <c r="L97" i="1"/>
  <c r="I98" i="1"/>
  <c r="L98" i="1"/>
  <c r="I99" i="1"/>
  <c r="L99" i="1"/>
  <c r="I100" i="1"/>
  <c r="L100" i="1"/>
  <c r="I101" i="1"/>
  <c r="L101" i="1"/>
  <c r="I102" i="1"/>
  <c r="L102" i="1"/>
  <c r="I103" i="1"/>
  <c r="L103" i="1"/>
  <c r="I104" i="1"/>
  <c r="L104" i="1"/>
  <c r="I105" i="1"/>
  <c r="L105" i="1"/>
  <c r="I106" i="1"/>
  <c r="L106" i="1"/>
  <c r="I107" i="1"/>
  <c r="L107" i="1"/>
  <c r="I110" i="1"/>
  <c r="L110" i="1"/>
  <c r="I111" i="1"/>
  <c r="L111" i="1"/>
  <c r="I112" i="1"/>
  <c r="L112" i="1"/>
  <c r="I113" i="1"/>
  <c r="L113" i="1"/>
  <c r="I114" i="1"/>
  <c r="L114" i="1"/>
  <c r="I115" i="1"/>
  <c r="L115" i="1"/>
  <c r="I116" i="1"/>
  <c r="L116" i="1"/>
  <c r="I117" i="1"/>
  <c r="L117" i="1"/>
  <c r="L118" i="1"/>
  <c r="I123" i="1"/>
  <c r="L123" i="1"/>
  <c r="I121" i="1"/>
  <c r="L121" i="1"/>
  <c r="I122" i="1"/>
  <c r="L122" i="1"/>
  <c r="I124" i="1"/>
  <c r="L124" i="1"/>
  <c r="I125" i="1"/>
  <c r="L125" i="1"/>
  <c r="I126" i="1"/>
  <c r="L126" i="1"/>
  <c r="I127" i="1"/>
  <c r="L127" i="1"/>
  <c r="I128" i="1"/>
  <c r="L128" i="1"/>
  <c r="I129" i="1"/>
  <c r="L129" i="1"/>
  <c r="I130" i="1"/>
  <c r="L130" i="1"/>
  <c r="I131" i="1"/>
  <c r="L131" i="1"/>
  <c r="I132" i="1"/>
  <c r="L132" i="1"/>
  <c r="I133" i="1"/>
  <c r="L133" i="1"/>
  <c r="I134" i="1"/>
  <c r="L134" i="1"/>
  <c r="I135" i="1"/>
  <c r="L135" i="1"/>
  <c r="I136" i="1"/>
  <c r="L136" i="1"/>
  <c r="I137" i="1"/>
  <c r="L137" i="1"/>
  <c r="I138" i="1"/>
  <c r="L138" i="1"/>
  <c r="I139" i="1"/>
  <c r="L139" i="1"/>
  <c r="I140" i="1"/>
  <c r="L140" i="1"/>
  <c r="L141" i="1"/>
  <c r="L142" i="1"/>
  <c r="J55" i="1"/>
  <c r="J63" i="1"/>
  <c r="J74" i="1"/>
  <c r="J118" i="1"/>
  <c r="J141" i="1"/>
  <c r="J142" i="1"/>
  <c r="G122" i="1"/>
  <c r="G123" i="1"/>
  <c r="G124" i="1"/>
  <c r="G125" i="1"/>
  <c r="G126" i="1"/>
  <c r="G127" i="1"/>
  <c r="G128" i="1"/>
  <c r="G129" i="1"/>
  <c r="G130" i="1"/>
  <c r="G131" i="1"/>
  <c r="G132" i="1"/>
  <c r="G133" i="1"/>
  <c r="G134" i="1"/>
  <c r="G135" i="1"/>
  <c r="G136" i="1"/>
  <c r="G137" i="1"/>
  <c r="G138" i="1"/>
  <c r="G139" i="1"/>
  <c r="G140" i="1"/>
  <c r="G121" i="1"/>
  <c r="G28" i="1"/>
  <c r="G29" i="1"/>
  <c r="G30" i="1"/>
  <c r="G31" i="1"/>
  <c r="G32" i="1"/>
  <c r="G33" i="1"/>
  <c r="G34" i="1"/>
  <c r="G35" i="1"/>
  <c r="G36" i="1"/>
  <c r="G37" i="1"/>
  <c r="G38" i="1"/>
  <c r="G39" i="1"/>
  <c r="G40" i="1"/>
  <c r="G41" i="1"/>
  <c r="G42" i="1"/>
  <c r="G43" i="1"/>
  <c r="G44" i="1"/>
  <c r="G45" i="1"/>
  <c r="G46" i="1"/>
  <c r="G47" i="1"/>
  <c r="G48" i="1"/>
  <c r="G49" i="1"/>
  <c r="G50" i="1"/>
  <c r="G51" i="1"/>
  <c r="G52" i="1"/>
  <c r="G53" i="1"/>
  <c r="G54" i="1"/>
  <c r="G110" i="1"/>
  <c r="G111" i="1"/>
  <c r="G112" i="1"/>
  <c r="G113" i="1"/>
  <c r="G114" i="1"/>
  <c r="G115" i="1"/>
  <c r="G116" i="1"/>
  <c r="G117" i="1"/>
  <c r="G27" i="1"/>
  <c r="G8" i="1"/>
  <c r="G82" i="1"/>
  <c r="G83" i="1"/>
  <c r="G84" i="1"/>
  <c r="G85" i="1"/>
  <c r="G86" i="1"/>
  <c r="G87" i="1"/>
  <c r="G88" i="1"/>
  <c r="G89" i="1"/>
  <c r="G90" i="1"/>
  <c r="G91" i="1"/>
  <c r="G92" i="1"/>
  <c r="G93" i="1"/>
  <c r="G94" i="1"/>
  <c r="G95" i="1"/>
  <c r="G96" i="1"/>
  <c r="G97" i="1"/>
  <c r="G98" i="1"/>
  <c r="G99" i="1"/>
  <c r="G100" i="1"/>
  <c r="G101" i="1"/>
  <c r="G102" i="1"/>
  <c r="G103" i="1"/>
  <c r="G104" i="1"/>
  <c r="G105" i="1"/>
  <c r="G106" i="1"/>
  <c r="G107" i="1"/>
  <c r="G81" i="1"/>
  <c r="G73" i="1"/>
  <c r="G6" i="1"/>
  <c r="G7" i="1"/>
  <c r="G9" i="1"/>
  <c r="G10" i="1"/>
  <c r="G11" i="1"/>
  <c r="G12" i="1"/>
  <c r="G13" i="1"/>
  <c r="G14" i="1"/>
  <c r="G15" i="1"/>
  <c r="G16" i="1"/>
  <c r="G17" i="1"/>
  <c r="G18" i="1"/>
  <c r="G19" i="1"/>
  <c r="G20" i="1"/>
  <c r="G21" i="1"/>
  <c r="G22" i="1"/>
  <c r="G23" i="1"/>
  <c r="G24" i="1"/>
  <c r="G25" i="1"/>
  <c r="G26" i="1"/>
  <c r="G58" i="1"/>
  <c r="G59" i="1"/>
  <c r="G60" i="1"/>
  <c r="G61" i="1"/>
  <c r="G62" i="1"/>
  <c r="G67" i="1"/>
  <c r="G68" i="1"/>
  <c r="G69" i="1"/>
  <c r="G70" i="1"/>
  <c r="G71" i="1"/>
  <c r="G72" i="1"/>
  <c r="G66" i="1"/>
</calcChain>
</file>

<file path=xl/sharedStrings.xml><?xml version="1.0" encoding="utf-8"?>
<sst xmlns="http://schemas.openxmlformats.org/spreadsheetml/2006/main" count="522" uniqueCount="271">
  <si>
    <t>Penumbra Desert Camo UV Air Mask</t>
  </si>
  <si>
    <t>Penumbra Urban Camo UV Air Mask</t>
  </si>
  <si>
    <t>Penumbra G.I. Joe Camo UV Air Mask</t>
  </si>
  <si>
    <t>Penumbra Orange UV Air Mask</t>
  </si>
  <si>
    <t>Penumbra Heather Fuchsia UV Air Mask</t>
  </si>
  <si>
    <t>Penumbra Heather Grey UV Air Mask No Valve</t>
  </si>
  <si>
    <t>Penumbra Heather Grey UV Air Mask Valve</t>
  </si>
  <si>
    <t>Penumbra Heather Blue UV Air Mask</t>
  </si>
  <si>
    <t>PU-08</t>
  </si>
  <si>
    <t>PU-10</t>
  </si>
  <si>
    <t>PU-11</t>
  </si>
  <si>
    <t>PU-40</t>
  </si>
  <si>
    <t>PU-41</t>
  </si>
  <si>
    <t>PU-42</t>
  </si>
  <si>
    <t>PU-42-V</t>
  </si>
  <si>
    <t>PU-43</t>
  </si>
  <si>
    <t>Order Qty</t>
  </si>
  <si>
    <t>Total</t>
  </si>
  <si>
    <t>USD</t>
  </si>
  <si>
    <t>List Price</t>
  </si>
  <si>
    <t>THB</t>
  </si>
  <si>
    <t>Closeout Price</t>
  </si>
  <si>
    <t>SA-05-M</t>
  </si>
  <si>
    <t>Royal Blue Waves Air Mask M Valve</t>
  </si>
  <si>
    <t>M</t>
  </si>
  <si>
    <t>Yes</t>
  </si>
  <si>
    <t>SA-05-S-NV</t>
  </si>
  <si>
    <t>Royal Blue Waves Air Mask S No Valve</t>
  </si>
  <si>
    <t>S</t>
  </si>
  <si>
    <t>No</t>
  </si>
  <si>
    <t>Size</t>
  </si>
  <si>
    <t>Valve</t>
  </si>
  <si>
    <t>L</t>
  </si>
  <si>
    <t>XL</t>
  </si>
  <si>
    <t>SB-08-L</t>
  </si>
  <si>
    <t>Stars &amp; Stripes Air Mask L Valve</t>
  </si>
  <si>
    <t>SB-08-L-NV</t>
  </si>
  <si>
    <t>Stars &amp; Stripes Air Mask L No Valve</t>
  </si>
  <si>
    <t>SB-08-M</t>
  </si>
  <si>
    <t>Stars &amp; Stripes Air Mask M Valve</t>
  </si>
  <si>
    <t>SB-08-M-NV</t>
  </si>
  <si>
    <t>Stars &amp; Stripes Air Mask M No Valve</t>
  </si>
  <si>
    <t>SB-08-S-NV</t>
  </si>
  <si>
    <t>Stars &amp; Stripes Air Mask S No Valve</t>
  </si>
  <si>
    <t>SB-08-XL</t>
  </si>
  <si>
    <t>Stars &amp; Stripes Air Mask XL Valve</t>
  </si>
  <si>
    <t>SB-08-XL-NV</t>
  </si>
  <si>
    <t>Stars &amp; Stripes Air Mask XL No Valve</t>
  </si>
  <si>
    <t>SB-09-L</t>
  </si>
  <si>
    <t>Graypard Air Mask L Valve</t>
  </si>
  <si>
    <t>SB-09-M</t>
  </si>
  <si>
    <t>Graypard Air Mask M Valve</t>
  </si>
  <si>
    <t>SB-10-L</t>
  </si>
  <si>
    <t>Leopard Air Mask L Valve</t>
  </si>
  <si>
    <t>SB-10-L-NV</t>
  </si>
  <si>
    <t>Leopard Air Mask L No Valve</t>
  </si>
  <si>
    <t>SB-10-M</t>
  </si>
  <si>
    <t>Leopard Air Mask M Valve</t>
  </si>
  <si>
    <t>SB-15-M</t>
  </si>
  <si>
    <t>Polka Dot Air Mask M Valve</t>
  </si>
  <si>
    <t>SB-15-M-NV</t>
  </si>
  <si>
    <t>Polka Dot Air Mask M No Valve</t>
  </si>
  <si>
    <t>SC-01-M</t>
  </si>
  <si>
    <t>Totally Tartan Air Mask M Valve</t>
  </si>
  <si>
    <t>SC-06-L</t>
  </si>
  <si>
    <t>Pink Flamingo Air Mask L Valve</t>
  </si>
  <si>
    <t>SC-06-M</t>
  </si>
  <si>
    <t>Pink Flamingo Air Mask M Valve</t>
  </si>
  <si>
    <t>SC-09-M</t>
  </si>
  <si>
    <t>Rainbow Plaid Air Mask M Valve</t>
  </si>
  <si>
    <t>UM-08</t>
  </si>
  <si>
    <t>Umbra Desert Camo UV Air Mask</t>
  </si>
  <si>
    <t>Uni</t>
  </si>
  <si>
    <t>UM-10</t>
  </si>
  <si>
    <t>Umbra Urban Camo UV Air Mask</t>
  </si>
  <si>
    <t>UM-11</t>
  </si>
  <si>
    <t>Umbra G.I. Joe Camo UV Air Mask</t>
  </si>
  <si>
    <t>UM-40</t>
  </si>
  <si>
    <t>Umbra Orange UV Air Mask</t>
  </si>
  <si>
    <t>UM-42</t>
  </si>
  <si>
    <t>Umbra Heather Grey UV Air Mask</t>
  </si>
  <si>
    <t>Payment via bank transfer</t>
  </si>
  <si>
    <t>All sales are final - No Returns</t>
  </si>
  <si>
    <t>Shipping not included - Quoted after order</t>
  </si>
  <si>
    <t>Please print in pdf and email your order to:</t>
  </si>
  <si>
    <t>info@style-seal.com</t>
  </si>
  <si>
    <t>Name</t>
  </si>
  <si>
    <t>Date</t>
  </si>
  <si>
    <t>Address</t>
  </si>
  <si>
    <t>AIR STYLE MASKS</t>
  </si>
  <si>
    <t>UMBRA UV HEAD and NECK PROTECTTION WITH AIR FILTER</t>
  </si>
  <si>
    <t>PENUMBRA UV HEAD and NECK PROTECTTION WITH AIR FILTER</t>
  </si>
  <si>
    <t>SP-01-L-NV</t>
  </si>
  <si>
    <t>Zorro Black PRO Mask L</t>
  </si>
  <si>
    <t>SP-01-M-NV</t>
  </si>
  <si>
    <t>Zorro Black PRO Mask M</t>
  </si>
  <si>
    <t>SP-01-XL-NV</t>
  </si>
  <si>
    <t>Zorro Black PRO Mask XL</t>
  </si>
  <si>
    <t>SP-02-L-NV</t>
  </si>
  <si>
    <t>Slate Grey PRO Mask L</t>
  </si>
  <si>
    <t>SP-02-M-NV</t>
  </si>
  <si>
    <t>Slate Grey PRO Mask M</t>
  </si>
  <si>
    <t>SP-02-XL-NV</t>
  </si>
  <si>
    <t>Slate Grey PRO Mask XL</t>
  </si>
  <si>
    <t>SP-03-L-NV</t>
  </si>
  <si>
    <t>Royal Blue PRO Mask L</t>
  </si>
  <si>
    <t>SP-03-M-NV</t>
  </si>
  <si>
    <t>Royal Blue PRO Mask M</t>
  </si>
  <si>
    <t>SP-03-XL-NV</t>
  </si>
  <si>
    <t>Royal Blue PRO Mask XL</t>
  </si>
  <si>
    <t>SP-04-L-NV</t>
  </si>
  <si>
    <t>Safety Yellow PRO Mask L</t>
  </si>
  <si>
    <t>SP-04-M-NV</t>
  </si>
  <si>
    <t>Safety Yellow PRO Mask M</t>
  </si>
  <si>
    <t>SP-04-XL-NV</t>
  </si>
  <si>
    <t>Safety Yellow PRO Mask XL</t>
  </si>
  <si>
    <t>SP-05-M-NV</t>
  </si>
  <si>
    <t>Firetruck PRO Mask M</t>
  </si>
  <si>
    <t>SP-06-M-NV</t>
  </si>
  <si>
    <t>Ladybug PRO Mask M</t>
  </si>
  <si>
    <t>SP-07-L-NV</t>
  </si>
  <si>
    <t>Spider Boy PRO Mask L</t>
  </si>
  <si>
    <t>SP-07-M-NV</t>
  </si>
  <si>
    <t>Spider Boy PRO Mask M</t>
  </si>
  <si>
    <t>SP-08-L-NV</t>
  </si>
  <si>
    <t>Black mesh PRO Mask L</t>
  </si>
  <si>
    <t>SP-08-M-NV</t>
  </si>
  <si>
    <t>Black mesh PRO Mask M</t>
  </si>
  <si>
    <t>SP-08-XL-NV</t>
  </si>
  <si>
    <t>Black mesh PRO Mask XL</t>
  </si>
  <si>
    <t>SP-09-L-NV</t>
  </si>
  <si>
    <t>Geometric PRO Mask L</t>
  </si>
  <si>
    <t>SP-09-M-NV</t>
  </si>
  <si>
    <t>Geometric PRO Mask M</t>
  </si>
  <si>
    <t>SP-09-XL-NV</t>
  </si>
  <si>
    <t>Geometric PRO Mask XL</t>
  </si>
  <si>
    <t>SP-10-L-NV</t>
  </si>
  <si>
    <t>Cubic PRO Mask L</t>
  </si>
  <si>
    <t>SP-10-M-NV</t>
  </si>
  <si>
    <t>Cubic PRO Mask M</t>
  </si>
  <si>
    <t>SP-10-XL-NV</t>
  </si>
  <si>
    <t>Cubic PRO Mask XL</t>
  </si>
  <si>
    <t>SP-11-L-NV</t>
  </si>
  <si>
    <t>Flowers &amp; Butterflies PRO Mask L</t>
  </si>
  <si>
    <t>SP-11-M-NV</t>
  </si>
  <si>
    <t>Flowers &amp; Butterflies PRO Mask M</t>
  </si>
  <si>
    <t>PRO STYLE MASKS</t>
  </si>
  <si>
    <t>Notes</t>
  </si>
  <si>
    <t>STYLESEAL CLOSEOUT AND IRREGULARS ORDER FORM</t>
  </si>
  <si>
    <t>Sub-Total</t>
  </si>
  <si>
    <t>TOTAL</t>
  </si>
  <si>
    <t xml:space="preserve">New condition.                                          Slightly irregular, but no visible flaws.                     Original model.  Masks are slightly shorter on sides than current model.                        Bottom nose piece does not have gap for removal.                                                        No hem around inner foam. </t>
  </si>
  <si>
    <t>New condition.              Phasing out model.</t>
  </si>
  <si>
    <t>New condition.             Phasing out model.</t>
  </si>
  <si>
    <t>New condition.                      Phasing out color.</t>
  </si>
  <si>
    <t>SA-07-M</t>
  </si>
  <si>
    <t>Love Thai Air Mask M Valve</t>
  </si>
  <si>
    <t>SC-10-M</t>
  </si>
  <si>
    <t>Bali Thai Air Mask M Valve</t>
  </si>
  <si>
    <t>PRO-FLOW 2-PACK L</t>
  </si>
  <si>
    <t>PRO-FLOW 2-PACK M</t>
  </si>
  <si>
    <t>PRO-FLOW 2-PACK S</t>
  </si>
  <si>
    <t>PRO-FLOW 2-PACK XL</t>
  </si>
  <si>
    <t>PRO-SAFE 2-PACK L</t>
  </si>
  <si>
    <t>PRO-SAFE 2-PACK M</t>
  </si>
  <si>
    <t>PRO-SAFE 2-PACK S</t>
  </si>
  <si>
    <t>PRO-SAFE 2-PACK XL</t>
  </si>
  <si>
    <t>FLOW-L-Filter</t>
  </si>
  <si>
    <t>FLOW-M-Filter</t>
  </si>
  <si>
    <t>FLOW-XL-Filter</t>
  </si>
  <si>
    <t>FLOW-S-Filter</t>
  </si>
  <si>
    <t>SAFE-M-Filter</t>
  </si>
  <si>
    <t>SAFE-S-Filter</t>
  </si>
  <si>
    <t>SAFE-XL-Filter</t>
  </si>
  <si>
    <t>SAFE-L-Filter</t>
  </si>
  <si>
    <t>DATE</t>
  </si>
  <si>
    <t>SA-06-L-NV</t>
  </si>
  <si>
    <t>Cloud White Air Mask L No Valve</t>
  </si>
  <si>
    <t>SA-06-M-NV</t>
  </si>
  <si>
    <t>Cloud White Air Mask M No Valve</t>
  </si>
  <si>
    <t>SA-06-S-NV</t>
  </si>
  <si>
    <t>Cloud White Air Mask S No Valve</t>
  </si>
  <si>
    <t>SA-06-XL-NV</t>
  </si>
  <si>
    <t>Cloud White Air Mask XL No Valve</t>
  </si>
  <si>
    <t>SB-03-S-NV</t>
  </si>
  <si>
    <t>Chic Camo Air Mask S No Valve</t>
  </si>
  <si>
    <t>SB-03-M-NV</t>
  </si>
  <si>
    <t>Chic Camo Air Mask M No Valve</t>
  </si>
  <si>
    <t>SB-03-L-NV</t>
  </si>
  <si>
    <t>Chic Camo Air Mask L No Valve</t>
  </si>
  <si>
    <t>SB-07-S-NV</t>
  </si>
  <si>
    <t>Funky Camo Air Mask S No Valve</t>
  </si>
  <si>
    <t>SB-07-M-NV</t>
  </si>
  <si>
    <t>Funky Camo Air Mask M No Valve</t>
  </si>
  <si>
    <t>SB-07-L-NV</t>
  </si>
  <si>
    <t>Funky Camo Air Mask L No Valve</t>
  </si>
  <si>
    <t>SB-11-S-NV</t>
  </si>
  <si>
    <t>Aquapard Air Mask S No Valve</t>
  </si>
  <si>
    <t>SB-11-M-NV</t>
  </si>
  <si>
    <t>Aquapard Air Mask M No Valve</t>
  </si>
  <si>
    <t>SB-11-L-NV</t>
  </si>
  <si>
    <t>Aquapard Air Mask L No Valve</t>
  </si>
  <si>
    <t>SB-13-M-NV</t>
  </si>
  <si>
    <t>Houndstooth Air Mask M No Valve</t>
  </si>
  <si>
    <t>SB-13-L-NV</t>
  </si>
  <si>
    <t>Houndstooth Air Mask L No Valve</t>
  </si>
  <si>
    <t>SB-13-XL-NV</t>
  </si>
  <si>
    <t>Houndstooth Air Mask XL No Valve</t>
  </si>
  <si>
    <t>SC-03-M-NV</t>
  </si>
  <si>
    <t>Oksana Air Mask M No Valve</t>
  </si>
  <si>
    <t>SC-04-M-NV</t>
  </si>
  <si>
    <t>Skully Air Mask M No Valve</t>
  </si>
  <si>
    <t>SC-04-L-NV</t>
  </si>
  <si>
    <t>Skully Air Mask L No Valve</t>
  </si>
  <si>
    <t>SD-02-L-NV</t>
  </si>
  <si>
    <t>Mesmerize Air Mask L No Valve</t>
  </si>
  <si>
    <t>SD-02-S-NV</t>
  </si>
  <si>
    <t>Mesmerize Air Mask S No Valve</t>
  </si>
  <si>
    <t>SD-03-M-NV</t>
  </si>
  <si>
    <t>Bloom Air Mask M No Valve</t>
  </si>
  <si>
    <t>SD-03-S-NV</t>
  </si>
  <si>
    <t>Bloom Air Mask S No Valve</t>
  </si>
  <si>
    <t>SB-05-S-NV</t>
  </si>
  <si>
    <t>G.I. Joe Camo Air Mask S No Valve</t>
  </si>
  <si>
    <t>SB-05-M-NV</t>
  </si>
  <si>
    <t>G.I. Joe Camo Air Mask M No Valve</t>
  </si>
  <si>
    <t>SB-05-L-NV</t>
  </si>
  <si>
    <t>G.I. Joe Camo Air Mask L No Valve</t>
  </si>
  <si>
    <t>SB-05-XL-NV</t>
  </si>
  <si>
    <t>G.I. Joe Camo Air Mask XL No Valve</t>
  </si>
  <si>
    <t>BASIC STYLE MASKS</t>
  </si>
  <si>
    <t>B-01-L</t>
  </si>
  <si>
    <t>Basic Face Mask - Black L</t>
  </si>
  <si>
    <t>B-01-M</t>
  </si>
  <si>
    <t>Basic Face Mask - Black M</t>
  </si>
  <si>
    <t>B-01-S</t>
  </si>
  <si>
    <t>Basic Face Mask - Black S</t>
  </si>
  <si>
    <t>B-01-XL</t>
  </si>
  <si>
    <t>Basic Face Mask - Black XL</t>
  </si>
  <si>
    <t>B-02-L</t>
  </si>
  <si>
    <t>Basic Face Mask - Navy Blue L</t>
  </si>
  <si>
    <t>B-02-M</t>
  </si>
  <si>
    <t>Basic Face Mask - Navy Blue M</t>
  </si>
  <si>
    <t>B-02-S</t>
  </si>
  <si>
    <t>Basic Face Mask - Navy Blue S</t>
  </si>
  <si>
    <t>B-02-XL</t>
  </si>
  <si>
    <t>Basic Face Mask - Navy Blue XL</t>
  </si>
  <si>
    <t>B-03-L</t>
  </si>
  <si>
    <t>Basic Face Mask - Safety Yellow L</t>
  </si>
  <si>
    <t>B-03-M</t>
  </si>
  <si>
    <t>Basic Face Mask - Safety Yellow M</t>
  </si>
  <si>
    <t>B-03-S</t>
  </si>
  <si>
    <t>Basic Face Mask - Safety Yellow S</t>
  </si>
  <si>
    <t>B-03-XL</t>
  </si>
  <si>
    <t>Basic Face Mask - Safety Yellow XL</t>
  </si>
  <si>
    <t>B-04-L</t>
  </si>
  <si>
    <t>Basic Face Mask - White L</t>
  </si>
  <si>
    <t>B-04-M</t>
  </si>
  <si>
    <t>Basic Face Mask - White M</t>
  </si>
  <si>
    <t>B-04-S</t>
  </si>
  <si>
    <t>Basic Face Mask - White S</t>
  </si>
  <si>
    <t>B-04-XL</t>
  </si>
  <si>
    <t>Basic Face Mask - White XL</t>
  </si>
  <si>
    <t>B-05-L</t>
  </si>
  <si>
    <t>Basic Face Mask - Pink L</t>
  </si>
  <si>
    <t>B-05-M</t>
  </si>
  <si>
    <t>Basic Face Mask - Pink M</t>
  </si>
  <si>
    <t>B-05-S</t>
  </si>
  <si>
    <t>Basic Face Mask - Pink S</t>
  </si>
  <si>
    <t>B-05-XL</t>
  </si>
  <si>
    <t>Basic Face Mask - Pink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</si>
</sst>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1E]#,##0"/>
  </numFmts>
  <fonts count="8" x14ac:knownFonts="1">
    <font>
      <sz val="11"/>
      <color theme="1"/>
      <name val="Calibri"/>
      <family val="2"/>
      <scheme val="minor"/>
    </font>
    <font>
      <u/>
      <sz val="11"/>
      <color theme="10"/>
      <name val="Calibri"/>
      <family val="2"/>
      <scheme val="minor"/>
    </font>
    <font>
      <b/>
      <sz val="18"/>
      <color theme="1"/>
      <name val="Calibri"/>
      <family val="2"/>
      <scheme val="minor"/>
    </font>
    <font>
      <b/>
      <sz val="24"/>
      <color theme="1"/>
      <name val="Calibri"/>
      <family val="2"/>
      <scheme val="minor"/>
    </font>
    <font>
      <b/>
      <sz val="18"/>
      <color theme="1"/>
      <name val="Calibri"/>
      <family val="2"/>
    </font>
    <font>
      <b/>
      <u/>
      <sz val="18"/>
      <color theme="10"/>
      <name val="Calibri"/>
      <family val="2"/>
      <scheme val="minor"/>
    </font>
    <font>
      <b/>
      <sz val="12"/>
      <color theme="1"/>
      <name val="Calibri"/>
      <family val="2"/>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B6D7A8"/>
        <bgColor indexed="64"/>
      </patternFill>
    </fill>
    <fill>
      <patternFill patternType="solid">
        <fgColor rgb="FFF6B26B"/>
        <bgColor indexed="64"/>
      </patternFill>
    </fill>
    <fill>
      <patternFill patternType="solid">
        <fgColor theme="0" tint="-0.249977111117893"/>
        <bgColor indexed="64"/>
      </patternFill>
    </fill>
    <fill>
      <patternFill patternType="solid">
        <fgColor rgb="FFEA9999"/>
        <bgColor indexed="64"/>
      </patternFill>
    </fill>
    <fill>
      <patternFill patternType="solid">
        <fgColor rgb="FFA4C2F4"/>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10">
    <xf numFmtId="0" fontId="0" fillId="0" borderId="0" xfId="0"/>
    <xf numFmtId="0" fontId="0" fillId="0" borderId="0" xfId="0" applyAlignment="1">
      <alignment horizontal="center"/>
    </xf>
    <xf numFmtId="0" fontId="0" fillId="0" borderId="0" xfId="0" applyAlignment="1">
      <alignment horizontal="center" vertical="center"/>
    </xf>
    <xf numFmtId="165" fontId="0" fillId="0" borderId="0" xfId="0" applyNumberFormat="1" applyAlignment="1">
      <alignment horizontal="center"/>
    </xf>
    <xf numFmtId="0" fontId="0" fillId="0" borderId="0" xfId="0" applyAlignment="1">
      <alignmen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center" vertical="center" wrapText="1"/>
    </xf>
    <xf numFmtId="165" fontId="2" fillId="0" borderId="8"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165"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4" fillId="3" borderId="5" xfId="0" applyFont="1" applyFill="1" applyBorder="1" applyAlignment="1">
      <alignment horizontal="center" vertical="center" wrapText="1"/>
    </xf>
    <xf numFmtId="165"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0" borderId="1" xfId="0" applyFont="1" applyBorder="1" applyAlignment="1">
      <alignment horizontal="center" vertical="center"/>
    </xf>
    <xf numFmtId="0" fontId="4"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164"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center" vertical="center" wrapText="1"/>
    </xf>
    <xf numFmtId="165"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4" fillId="0" borderId="19" xfId="0" applyFont="1" applyBorder="1" applyAlignment="1">
      <alignment horizontal="center" wrapText="1"/>
    </xf>
    <xf numFmtId="0" fontId="4" fillId="0" borderId="19" xfId="0" applyFont="1" applyBorder="1" applyAlignment="1">
      <alignment horizontal="center" vertical="center" wrapText="1"/>
    </xf>
    <xf numFmtId="165" fontId="2" fillId="0" borderId="19" xfId="0" applyNumberFormat="1" applyFont="1" applyBorder="1" applyAlignment="1">
      <alignment horizontal="center"/>
    </xf>
    <xf numFmtId="164" fontId="2" fillId="0" borderId="19" xfId="0" applyNumberFormat="1" applyFont="1" applyBorder="1" applyAlignment="1">
      <alignment horizontal="center"/>
    </xf>
    <xf numFmtId="0" fontId="2" fillId="0" borderId="19" xfId="0" applyFont="1" applyBorder="1" applyAlignment="1">
      <alignment horizontal="center"/>
    </xf>
    <xf numFmtId="0" fontId="2" fillId="0" borderId="19" xfId="0" applyFont="1" applyBorder="1" applyAlignment="1">
      <alignment horizontal="left" vertical="center"/>
    </xf>
    <xf numFmtId="0" fontId="4" fillId="4" borderId="2" xfId="0" applyFont="1" applyFill="1" applyBorder="1" applyAlignment="1">
      <alignment horizontal="center" vertical="center" wrapText="1"/>
    </xf>
    <xf numFmtId="0" fontId="2" fillId="0" borderId="3" xfId="0" applyFont="1" applyBorder="1" applyAlignment="1">
      <alignment horizontal="center" vertical="center"/>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0" fontId="2" fillId="0" borderId="0" xfId="0" applyFont="1"/>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7" xfId="0" applyFont="1" applyFill="1" applyBorder="1" applyAlignment="1">
      <alignment horizontal="center" vertical="center" wrapText="1"/>
    </xf>
    <xf numFmtId="0" fontId="4" fillId="0" borderId="8" xfId="0" applyFont="1" applyBorder="1" applyAlignment="1">
      <alignment horizontal="center" vertical="center"/>
    </xf>
    <xf numFmtId="0" fontId="5" fillId="0" borderId="0" xfId="1" applyFont="1" applyFill="1" applyBorder="1" applyAlignment="1">
      <alignment horizontal="center" vertical="center"/>
    </xf>
    <xf numFmtId="0" fontId="2" fillId="0" borderId="17" xfId="0" applyFont="1" applyBorder="1" applyAlignment="1">
      <alignment horizontal="center" vertical="center"/>
    </xf>
    <xf numFmtId="165" fontId="2" fillId="0" borderId="17" xfId="0" applyNumberFormat="1" applyFont="1" applyBorder="1" applyAlignment="1">
      <alignment horizontal="center" vertical="center"/>
    </xf>
    <xf numFmtId="0" fontId="2" fillId="0" borderId="0" xfId="0" applyFont="1" applyAlignment="1">
      <alignment horizontal="center"/>
    </xf>
    <xf numFmtId="165" fontId="2" fillId="0" borderId="0" xfId="0" applyNumberFormat="1" applyFont="1" applyAlignment="1">
      <alignment horizontal="center"/>
    </xf>
    <xf numFmtId="0" fontId="4" fillId="0" borderId="30" xfId="0" applyFont="1" applyBorder="1" applyAlignment="1">
      <alignment horizontal="center" vertical="center" wrapText="1"/>
    </xf>
    <xf numFmtId="165" fontId="2" fillId="0" borderId="30" xfId="0" applyNumberFormat="1" applyFont="1" applyBorder="1" applyAlignment="1">
      <alignment horizontal="center" vertical="center"/>
    </xf>
    <xf numFmtId="164" fontId="2" fillId="0" borderId="31" xfId="0" applyNumberFormat="1" applyFont="1" applyBorder="1" applyAlignment="1">
      <alignment horizontal="center" vertical="center"/>
    </xf>
    <xf numFmtId="164" fontId="2" fillId="0" borderId="3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 fontId="2" fillId="0" borderId="8" xfId="0" applyNumberFormat="1" applyFont="1" applyBorder="1" applyAlignment="1">
      <alignment horizontal="center" vertical="center"/>
    </xf>
    <xf numFmtId="0" fontId="4" fillId="0" borderId="19" xfId="0" applyFont="1" applyBorder="1" applyAlignment="1">
      <alignment horizontal="center" vertical="center"/>
    </xf>
    <xf numFmtId="165" fontId="2" fillId="0" borderId="19" xfId="0" applyNumberFormat="1" applyFont="1" applyBorder="1" applyAlignment="1">
      <alignment horizontal="center" vertical="center"/>
    </xf>
    <xf numFmtId="164" fontId="2" fillId="0" borderId="19" xfId="0" applyNumberFormat="1" applyFont="1" applyBorder="1" applyAlignment="1">
      <alignment horizontal="center" vertical="center"/>
    </xf>
    <xf numFmtId="0" fontId="6" fillId="0" borderId="1" xfId="0" applyFont="1" applyBorder="1" applyAlignment="1">
      <alignment horizontal="center" wrapText="1"/>
    </xf>
    <xf numFmtId="0" fontId="6" fillId="0" borderId="8" xfId="0" applyFont="1" applyBorder="1" applyAlignment="1">
      <alignment horizontal="center" wrapText="1"/>
    </xf>
    <xf numFmtId="0" fontId="2"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5" fontId="2" fillId="0" borderId="7" xfId="0" applyNumberFormat="1" applyFont="1" applyBorder="1" applyAlignment="1">
      <alignment horizontal="right" vertical="center"/>
    </xf>
    <xf numFmtId="165" fontId="2" fillId="0" borderId="8" xfId="0" applyNumberFormat="1" applyFont="1" applyBorder="1" applyAlignment="1">
      <alignment horizontal="right" vertical="center"/>
    </xf>
    <xf numFmtId="165" fontId="2" fillId="0" borderId="29" xfId="0" applyNumberFormat="1" applyFont="1" applyBorder="1" applyAlignment="1">
      <alignment horizontal="right" vertical="center"/>
    </xf>
    <xf numFmtId="165" fontId="2" fillId="0" borderId="30" xfId="0" applyNumberFormat="1"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165" fontId="2" fillId="0" borderId="35" xfId="0" applyNumberFormat="1" applyFont="1" applyBorder="1" applyAlignment="1">
      <alignment horizontal="right" vertical="center"/>
    </xf>
    <xf numFmtId="165" fontId="2" fillId="0" borderId="36" xfId="0" applyNumberFormat="1" applyFont="1" applyBorder="1" applyAlignment="1">
      <alignment horizontal="right" vertical="center"/>
    </xf>
    <xf numFmtId="0" fontId="4" fillId="0" borderId="3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Fill="1" applyBorder="1" applyAlignment="1">
      <alignment horizontal="center" wrapText="1"/>
    </xf>
    <xf numFmtId="0" fontId="2" fillId="0" borderId="0" xfId="0" applyFont="1" applyBorder="1" applyAlignment="1">
      <alignment horizontal="center" vertical="center" wrapText="1"/>
    </xf>
    <xf numFmtId="165" fontId="2" fillId="0" borderId="26" xfId="0" applyNumberFormat="1" applyFont="1" applyBorder="1" applyAlignment="1">
      <alignment horizontal="right" vertical="center"/>
    </xf>
    <xf numFmtId="165" fontId="2" fillId="0" borderId="27" xfId="0" applyNumberFormat="1" applyFont="1" applyBorder="1" applyAlignment="1">
      <alignment horizontal="right" vertical="center"/>
    </xf>
    <xf numFmtId="1" fontId="4" fillId="0" borderId="37" xfId="0" applyNumberFormat="1" applyFont="1" applyBorder="1" applyAlignment="1">
      <alignment horizontal="center" vertical="center" wrapText="1"/>
    </xf>
    <xf numFmtId="165" fontId="2" fillId="0" borderId="37" xfId="0" applyNumberFormat="1" applyFont="1" applyBorder="1" applyAlignment="1">
      <alignment horizontal="center" vertical="center"/>
    </xf>
    <xf numFmtId="164" fontId="2" fillId="0" borderId="38" xfId="0" applyNumberFormat="1" applyFont="1" applyBorder="1" applyAlignment="1">
      <alignment horizontal="center" vertical="center"/>
    </xf>
    <xf numFmtId="0" fontId="4" fillId="6"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9"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alignment horizontal="center" vertical="center" wrapText="1"/>
    </xf>
    <xf numFmtId="165" fontId="2" fillId="0" borderId="34" xfId="0" applyNumberFormat="1" applyFont="1" applyBorder="1" applyAlignment="1">
      <alignment horizontal="center" vertical="center"/>
    </xf>
    <xf numFmtId="164" fontId="2" fillId="0" borderId="39" xfId="0" applyNumberFormat="1" applyFont="1" applyBorder="1" applyAlignment="1">
      <alignment horizontal="center" vertical="center"/>
    </xf>
    <xf numFmtId="0" fontId="4" fillId="0" borderId="1" xfId="0" applyFont="1" applyFill="1" applyBorder="1" applyAlignment="1">
      <alignment horizontal="center" wrapText="1"/>
    </xf>
    <xf numFmtId="0" fontId="4" fillId="7" borderId="2" xfId="0" applyFont="1" applyFill="1" applyBorder="1" applyAlignment="1">
      <alignment horizontal="center" vertical="center" wrapText="1"/>
    </xf>
    <xf numFmtId="0" fontId="4" fillId="0" borderId="3" xfId="0" applyFont="1" applyFill="1" applyBorder="1" applyAlignment="1">
      <alignment horizont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0" borderId="8" xfId="0" applyFont="1" applyFill="1" applyBorder="1" applyAlignment="1">
      <alignment horizontal="center" wrapText="1"/>
    </xf>
    <xf numFmtId="1" fontId="4" fillId="0" borderId="8" xfId="0" applyNumberFormat="1" applyFont="1" applyBorder="1" applyAlignment="1">
      <alignment horizontal="center" vertical="center" wrapText="1"/>
    </xf>
    <xf numFmtId="0" fontId="4" fillId="0" borderId="3" xfId="0" applyFont="1" applyFill="1" applyBorder="1" applyAlignment="1">
      <alignment wrapText="1"/>
    </xf>
    <xf numFmtId="0" fontId="4" fillId="0" borderId="3" xfId="0"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8" xfId="0" applyFont="1" applyFill="1" applyBorder="1" applyAlignment="1">
      <alignment wrapText="1"/>
    </xf>
    <xf numFmtId="0" fontId="4" fillId="0" borderId="8"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40" xfId="0" applyFont="1" applyBorder="1" applyAlignment="1">
      <alignment horizontal="center" vertical="center" wrapText="1"/>
    </xf>
    <xf numFmtId="0" fontId="4" fillId="0" borderId="35" xfId="0" applyFont="1" applyFill="1" applyBorder="1" applyAlignment="1">
      <alignment horizontal="center" vertical="center" wrapText="1"/>
    </xf>
    <xf numFmtId="165" fontId="2" fillId="0" borderId="18" xfId="0" applyNumberFormat="1" applyFont="1" applyBorder="1" applyAlignment="1">
      <alignment horizontal="right" vertical="center"/>
    </xf>
    <xf numFmtId="165" fontId="2" fillId="0" borderId="19" xfId="0" applyNumberFormat="1" applyFont="1" applyBorder="1" applyAlignment="1">
      <alignment horizontal="right" vertical="center"/>
    </xf>
    <xf numFmtId="1" fontId="4" fillId="0" borderId="3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165"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0" fillId="0" borderId="0" xfId="0" applyBorder="1"/>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wrapText="1"/>
    </xf>
    <xf numFmtId="0" fontId="2" fillId="0" borderId="0" xfId="0"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2" fillId="0" borderId="33" xfId="0" applyFont="1" applyBorder="1" applyAlignment="1">
      <alignment vertical="center"/>
    </xf>
    <xf numFmtId="0" fontId="2" fillId="0" borderId="32" xfId="0" applyFont="1" applyBorder="1" applyAlignment="1">
      <alignment horizontal="center" vertical="center"/>
    </xf>
    <xf numFmtId="14" fontId="2" fillId="0" borderId="35" xfId="0" applyNumberFormat="1" applyFont="1" applyBorder="1" applyAlignment="1">
      <alignment horizontal="center" vertical="center"/>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47" xfId="0" applyFont="1" applyFill="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2" fillId="0" borderId="43" xfId="0" applyFont="1" applyBorder="1" applyAlignment="1">
      <alignment horizontal="center" vertical="center"/>
    </xf>
    <xf numFmtId="0" fontId="2" fillId="5" borderId="2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xf numFmtId="0" fontId="2" fillId="5" borderId="0" xfId="0" applyFont="1" applyFill="1" applyBorder="1" applyAlignment="1">
      <alignment horizontal="center" vertical="center"/>
    </xf>
    <xf numFmtId="0" fontId="2" fillId="5" borderId="25"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3" xfId="0" applyFont="1" applyFill="1" applyBorder="1"/>
    <xf numFmtId="0" fontId="2" fillId="5" borderId="14" xfId="0" applyFont="1" applyFill="1" applyBorder="1"/>
    <xf numFmtId="0" fontId="7"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style-se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9B90A-01E4-4BD9-9C44-621472A65308}">
  <dimension ref="A1:T164"/>
  <sheetViews>
    <sheetView tabSelected="1" view="pageBreakPreview" zoomScale="75" zoomScaleNormal="100" zoomScaleSheetLayoutView="75" workbookViewId="0">
      <selection activeCell="A4" sqref="A4:XFD4"/>
    </sheetView>
  </sheetViews>
  <sheetFormatPr defaultColWidth="8.88671875" defaultRowHeight="14.4" x14ac:dyDescent="0.3"/>
  <cols>
    <col min="1" max="1" width="22.88671875" style="2" customWidth="1"/>
    <col min="2" max="2" width="8.6640625" style="2" customWidth="1"/>
    <col min="3" max="3" width="70" bestFit="1" customWidth="1"/>
    <col min="4" max="4" width="8.109375" style="2" customWidth="1"/>
    <col min="5" max="5" width="9.109375" style="1" bestFit="1" customWidth="1"/>
    <col min="6" max="6" width="10.6640625" style="1" customWidth="1"/>
    <col min="7" max="7" width="11.109375" style="1" hidden="1" customWidth="1"/>
    <col min="8" max="8" width="14" style="1" customWidth="1"/>
    <col min="9" max="9" width="10.6640625" style="1" hidden="1" customWidth="1"/>
    <col min="10" max="10" width="10.6640625" style="1" customWidth="1"/>
    <col min="11" max="11" width="11.109375" style="1" bestFit="1" customWidth="1"/>
    <col min="12" max="12" width="11.109375" hidden="1" customWidth="1"/>
    <col min="16" max="16" width="14.88671875" customWidth="1"/>
  </cols>
  <sheetData>
    <row r="1" spans="1:20" ht="39.9" customHeight="1" thickBot="1" x14ac:dyDescent="0.35">
      <c r="A1" s="74" t="s">
        <v>148</v>
      </c>
      <c r="B1" s="75"/>
      <c r="C1" s="75"/>
      <c r="D1" s="75"/>
      <c r="E1" s="75"/>
      <c r="F1" s="75"/>
      <c r="G1" s="75"/>
      <c r="H1" s="75"/>
      <c r="I1" s="75"/>
      <c r="J1" s="75"/>
      <c r="K1" s="75"/>
      <c r="L1" s="75"/>
      <c r="M1" s="75"/>
      <c r="N1" s="75"/>
      <c r="O1" s="75"/>
      <c r="P1" s="76"/>
    </row>
    <row r="2" spans="1:20" ht="30" customHeight="1" x14ac:dyDescent="0.3">
      <c r="A2" s="181" t="s">
        <v>175</v>
      </c>
      <c r="B2" s="183"/>
      <c r="C2" s="184"/>
      <c r="D2" s="100" t="s">
        <v>30</v>
      </c>
      <c r="E2" s="102" t="s">
        <v>31</v>
      </c>
      <c r="F2" s="176" t="s">
        <v>19</v>
      </c>
      <c r="G2" s="177"/>
      <c r="H2" s="176" t="s">
        <v>21</v>
      </c>
      <c r="I2" s="177"/>
      <c r="J2" s="104" t="s">
        <v>16</v>
      </c>
      <c r="K2" s="189" t="s">
        <v>17</v>
      </c>
      <c r="L2" s="82"/>
      <c r="M2" s="80" t="s">
        <v>147</v>
      </c>
      <c r="N2" s="81"/>
      <c r="O2" s="81"/>
      <c r="P2" s="82"/>
    </row>
    <row r="3" spans="1:20" ht="30" customHeight="1" thickBot="1" x14ac:dyDescent="0.35">
      <c r="A3" s="182">
        <v>45566</v>
      </c>
      <c r="B3" s="185"/>
      <c r="C3" s="186"/>
      <c r="D3" s="172"/>
      <c r="E3" s="173"/>
      <c r="F3" s="178"/>
      <c r="G3" s="179"/>
      <c r="H3" s="178"/>
      <c r="I3" s="179"/>
      <c r="J3" s="174"/>
      <c r="K3" s="190"/>
      <c r="L3" s="191"/>
      <c r="M3" s="86"/>
      <c r="N3" s="175"/>
      <c r="O3" s="175"/>
      <c r="P3" s="88"/>
    </row>
    <row r="4" spans="1:20" ht="30" hidden="1" customHeight="1" thickBot="1" x14ac:dyDescent="0.35">
      <c r="A4" s="180"/>
      <c r="B4" s="187"/>
      <c r="C4" s="188"/>
      <c r="D4" s="101"/>
      <c r="E4" s="103"/>
      <c r="F4" s="5" t="s">
        <v>20</v>
      </c>
      <c r="G4" s="6" t="s">
        <v>18</v>
      </c>
      <c r="H4" s="5" t="s">
        <v>20</v>
      </c>
      <c r="I4" s="6" t="s">
        <v>18</v>
      </c>
      <c r="J4" s="105"/>
      <c r="K4" s="7" t="s">
        <v>20</v>
      </c>
      <c r="L4" s="6" t="s">
        <v>18</v>
      </c>
      <c r="M4" s="83"/>
      <c r="N4" s="84"/>
      <c r="O4" s="84"/>
      <c r="P4" s="85"/>
      <c r="S4">
        <v>33</v>
      </c>
      <c r="T4">
        <v>0.5</v>
      </c>
    </row>
    <row r="5" spans="1:20" ht="30" customHeight="1" thickBot="1" x14ac:dyDescent="0.35">
      <c r="A5" s="77" t="s">
        <v>89</v>
      </c>
      <c r="B5" s="78"/>
      <c r="C5" s="78"/>
      <c r="D5" s="78"/>
      <c r="E5" s="78"/>
      <c r="F5" s="78"/>
      <c r="G5" s="78"/>
      <c r="H5" s="78"/>
      <c r="I5" s="78"/>
      <c r="J5" s="78"/>
      <c r="K5" s="78"/>
      <c r="L5" s="79"/>
      <c r="M5" s="119" t="s">
        <v>154</v>
      </c>
      <c r="N5" s="120"/>
      <c r="O5" s="120"/>
      <c r="P5" s="120"/>
    </row>
    <row r="6" spans="1:20" ht="32.1" customHeight="1" x14ac:dyDescent="0.3">
      <c r="A6" s="17" t="s">
        <v>22</v>
      </c>
      <c r="B6" s="18">
        <v>37</v>
      </c>
      <c r="C6" s="18" t="s">
        <v>23</v>
      </c>
      <c r="D6" s="18" t="s">
        <v>24</v>
      </c>
      <c r="E6" s="18" t="s">
        <v>25</v>
      </c>
      <c r="F6" s="19">
        <v>249</v>
      </c>
      <c r="G6" s="20">
        <f t="shared" ref="G6:G20" si="0">F6/$S$4</f>
        <v>7.5454545454545459</v>
      </c>
      <c r="H6" s="19">
        <f t="shared" ref="H6:H20" si="1">F6*$T$4</f>
        <v>124.5</v>
      </c>
      <c r="I6" s="20">
        <f t="shared" ref="I6:I20" si="2">H6/$S$4</f>
        <v>3.7727272727272729</v>
      </c>
      <c r="J6" s="64"/>
      <c r="K6" s="19">
        <f>H6*J6</f>
        <v>0</v>
      </c>
      <c r="L6" s="21">
        <f>I6*J6</f>
        <v>0</v>
      </c>
      <c r="M6" s="121"/>
      <c r="N6" s="122"/>
      <c r="O6" s="122"/>
      <c r="P6" s="122"/>
    </row>
    <row r="7" spans="1:20" ht="32.1" customHeight="1" x14ac:dyDescent="0.3">
      <c r="A7" s="22" t="s">
        <v>26</v>
      </c>
      <c r="B7" s="8">
        <v>48</v>
      </c>
      <c r="C7" s="8" t="s">
        <v>27</v>
      </c>
      <c r="D7" s="8" t="s">
        <v>28</v>
      </c>
      <c r="E7" s="8" t="s">
        <v>29</v>
      </c>
      <c r="F7" s="23">
        <v>219</v>
      </c>
      <c r="G7" s="24">
        <f t="shared" si="0"/>
        <v>6.6363636363636367</v>
      </c>
      <c r="H7" s="23">
        <f t="shared" si="1"/>
        <v>109.5</v>
      </c>
      <c r="I7" s="24">
        <f t="shared" si="2"/>
        <v>3.3181818181818183</v>
      </c>
      <c r="J7" s="65"/>
      <c r="K7" s="23">
        <f t="shared" ref="K7:K69" si="3">H7*J7</f>
        <v>0</v>
      </c>
      <c r="L7" s="25">
        <f t="shared" ref="L7:L69" si="4">I7*J7</f>
        <v>0</v>
      </c>
      <c r="M7" s="121"/>
      <c r="N7" s="122"/>
      <c r="O7" s="122"/>
      <c r="P7" s="122"/>
    </row>
    <row r="8" spans="1:20" ht="32.1" customHeight="1" x14ac:dyDescent="0.3">
      <c r="A8" s="22" t="s">
        <v>155</v>
      </c>
      <c r="B8" s="8">
        <v>4</v>
      </c>
      <c r="C8" s="8" t="s">
        <v>156</v>
      </c>
      <c r="D8" s="8" t="s">
        <v>24</v>
      </c>
      <c r="E8" s="8" t="s">
        <v>25</v>
      </c>
      <c r="F8" s="23">
        <v>249</v>
      </c>
      <c r="G8" s="24">
        <f t="shared" si="0"/>
        <v>7.5454545454545459</v>
      </c>
      <c r="H8" s="23">
        <f t="shared" ref="H8" si="5">F8*$T$4</f>
        <v>124.5</v>
      </c>
      <c r="I8" s="24">
        <f t="shared" si="2"/>
        <v>3.7727272727272729</v>
      </c>
      <c r="J8" s="65"/>
      <c r="K8" s="23">
        <f t="shared" ref="K8" si="6">H8*J8</f>
        <v>0</v>
      </c>
      <c r="L8" s="25">
        <f t="shared" ref="L8" si="7">I8*J8</f>
        <v>0</v>
      </c>
      <c r="M8" s="121"/>
      <c r="N8" s="122"/>
      <c r="O8" s="122"/>
      <c r="P8" s="122"/>
    </row>
    <row r="9" spans="1:20" ht="32.1" customHeight="1" x14ac:dyDescent="0.3">
      <c r="A9" s="22" t="s">
        <v>34</v>
      </c>
      <c r="B9" s="8">
        <v>35</v>
      </c>
      <c r="C9" s="8" t="s">
        <v>35</v>
      </c>
      <c r="D9" s="8" t="s">
        <v>32</v>
      </c>
      <c r="E9" s="8" t="s">
        <v>25</v>
      </c>
      <c r="F9" s="23">
        <v>249</v>
      </c>
      <c r="G9" s="24">
        <f t="shared" si="0"/>
        <v>7.5454545454545459</v>
      </c>
      <c r="H9" s="23">
        <f t="shared" si="1"/>
        <v>124.5</v>
      </c>
      <c r="I9" s="24">
        <f t="shared" si="2"/>
        <v>3.7727272727272729</v>
      </c>
      <c r="J9" s="66"/>
      <c r="K9" s="23">
        <f t="shared" si="3"/>
        <v>0</v>
      </c>
      <c r="L9" s="25">
        <f t="shared" si="4"/>
        <v>0</v>
      </c>
      <c r="M9" s="121"/>
      <c r="N9" s="122"/>
      <c r="O9" s="122"/>
      <c r="P9" s="122"/>
    </row>
    <row r="10" spans="1:20" ht="32.1" customHeight="1" x14ac:dyDescent="0.3">
      <c r="A10" s="22" t="s">
        <v>36</v>
      </c>
      <c r="B10" s="8">
        <v>119</v>
      </c>
      <c r="C10" s="8" t="s">
        <v>37</v>
      </c>
      <c r="D10" s="8" t="s">
        <v>32</v>
      </c>
      <c r="E10" s="8" t="s">
        <v>29</v>
      </c>
      <c r="F10" s="23">
        <v>219</v>
      </c>
      <c r="G10" s="24">
        <f t="shared" si="0"/>
        <v>6.6363636363636367</v>
      </c>
      <c r="H10" s="23">
        <f t="shared" si="1"/>
        <v>109.5</v>
      </c>
      <c r="I10" s="24">
        <f t="shared" si="2"/>
        <v>3.3181818181818183</v>
      </c>
      <c r="J10" s="66"/>
      <c r="K10" s="23">
        <f t="shared" si="3"/>
        <v>0</v>
      </c>
      <c r="L10" s="25">
        <f t="shared" si="4"/>
        <v>0</v>
      </c>
      <c r="M10" s="121"/>
      <c r="N10" s="122"/>
      <c r="O10" s="122"/>
      <c r="P10" s="122"/>
    </row>
    <row r="11" spans="1:20" ht="32.1" customHeight="1" x14ac:dyDescent="0.3">
      <c r="A11" s="22" t="s">
        <v>38</v>
      </c>
      <c r="B11" s="8">
        <v>42</v>
      </c>
      <c r="C11" s="8" t="s">
        <v>39</v>
      </c>
      <c r="D11" s="8" t="s">
        <v>24</v>
      </c>
      <c r="E11" s="8" t="s">
        <v>25</v>
      </c>
      <c r="F11" s="23">
        <v>249</v>
      </c>
      <c r="G11" s="24">
        <f t="shared" si="0"/>
        <v>7.5454545454545459</v>
      </c>
      <c r="H11" s="23">
        <f t="shared" si="1"/>
        <v>124.5</v>
      </c>
      <c r="I11" s="24">
        <f t="shared" si="2"/>
        <v>3.7727272727272729</v>
      </c>
      <c r="J11" s="66"/>
      <c r="K11" s="23">
        <f t="shared" si="3"/>
        <v>0</v>
      </c>
      <c r="L11" s="25">
        <f t="shared" si="4"/>
        <v>0</v>
      </c>
      <c r="M11" s="121"/>
      <c r="N11" s="122"/>
      <c r="O11" s="122"/>
      <c r="P11" s="122"/>
    </row>
    <row r="12" spans="1:20" ht="32.1" customHeight="1" x14ac:dyDescent="0.3">
      <c r="A12" s="22" t="s">
        <v>40</v>
      </c>
      <c r="B12" s="8">
        <v>89</v>
      </c>
      <c r="C12" s="8" t="s">
        <v>41</v>
      </c>
      <c r="D12" s="8" t="s">
        <v>24</v>
      </c>
      <c r="E12" s="8" t="s">
        <v>29</v>
      </c>
      <c r="F12" s="23">
        <v>219</v>
      </c>
      <c r="G12" s="24">
        <f t="shared" si="0"/>
        <v>6.6363636363636367</v>
      </c>
      <c r="H12" s="23">
        <f t="shared" si="1"/>
        <v>109.5</v>
      </c>
      <c r="I12" s="24">
        <f t="shared" si="2"/>
        <v>3.3181818181818183</v>
      </c>
      <c r="J12" s="66"/>
      <c r="K12" s="23">
        <f t="shared" si="3"/>
        <v>0</v>
      </c>
      <c r="L12" s="25">
        <f t="shared" si="4"/>
        <v>0</v>
      </c>
      <c r="M12" s="121"/>
      <c r="N12" s="122"/>
      <c r="O12" s="122"/>
      <c r="P12" s="122"/>
    </row>
    <row r="13" spans="1:20" ht="32.1" customHeight="1" x14ac:dyDescent="0.3">
      <c r="A13" s="22" t="s">
        <v>42</v>
      </c>
      <c r="B13" s="8">
        <v>87</v>
      </c>
      <c r="C13" s="8" t="s">
        <v>43</v>
      </c>
      <c r="D13" s="8" t="s">
        <v>28</v>
      </c>
      <c r="E13" s="8" t="s">
        <v>29</v>
      </c>
      <c r="F13" s="23">
        <v>219</v>
      </c>
      <c r="G13" s="24">
        <f t="shared" si="0"/>
        <v>6.6363636363636367</v>
      </c>
      <c r="H13" s="23">
        <f t="shared" si="1"/>
        <v>109.5</v>
      </c>
      <c r="I13" s="24">
        <f t="shared" si="2"/>
        <v>3.3181818181818183</v>
      </c>
      <c r="J13" s="66"/>
      <c r="K13" s="23">
        <f t="shared" si="3"/>
        <v>0</v>
      </c>
      <c r="L13" s="25">
        <f t="shared" si="4"/>
        <v>0</v>
      </c>
      <c r="M13" s="121"/>
      <c r="N13" s="122"/>
      <c r="O13" s="122"/>
      <c r="P13" s="122"/>
    </row>
    <row r="14" spans="1:20" ht="32.1" customHeight="1" x14ac:dyDescent="0.3">
      <c r="A14" s="22" t="s">
        <v>44</v>
      </c>
      <c r="B14" s="8">
        <v>21</v>
      </c>
      <c r="C14" s="8" t="s">
        <v>45</v>
      </c>
      <c r="D14" s="8" t="s">
        <v>33</v>
      </c>
      <c r="E14" s="8" t="s">
        <v>25</v>
      </c>
      <c r="F14" s="23">
        <v>249</v>
      </c>
      <c r="G14" s="24">
        <f t="shared" si="0"/>
        <v>7.5454545454545459</v>
      </c>
      <c r="H14" s="23">
        <f t="shared" si="1"/>
        <v>124.5</v>
      </c>
      <c r="I14" s="24">
        <f t="shared" si="2"/>
        <v>3.7727272727272729</v>
      </c>
      <c r="J14" s="66"/>
      <c r="K14" s="23">
        <f t="shared" si="3"/>
        <v>0</v>
      </c>
      <c r="L14" s="25">
        <f t="shared" si="4"/>
        <v>0</v>
      </c>
      <c r="M14" s="121"/>
      <c r="N14" s="122"/>
      <c r="O14" s="122"/>
      <c r="P14" s="122"/>
    </row>
    <row r="15" spans="1:20" ht="32.1" customHeight="1" x14ac:dyDescent="0.3">
      <c r="A15" s="22" t="s">
        <v>46</v>
      </c>
      <c r="B15" s="8">
        <v>35</v>
      </c>
      <c r="C15" s="8" t="s">
        <v>47</v>
      </c>
      <c r="D15" s="8" t="s">
        <v>33</v>
      </c>
      <c r="E15" s="8" t="s">
        <v>29</v>
      </c>
      <c r="F15" s="23">
        <v>219</v>
      </c>
      <c r="G15" s="24">
        <f t="shared" si="0"/>
        <v>6.6363636363636367</v>
      </c>
      <c r="H15" s="23">
        <f t="shared" si="1"/>
        <v>109.5</v>
      </c>
      <c r="I15" s="24">
        <f t="shared" si="2"/>
        <v>3.3181818181818183</v>
      </c>
      <c r="J15" s="66"/>
      <c r="K15" s="23">
        <f t="shared" si="3"/>
        <v>0</v>
      </c>
      <c r="L15" s="25">
        <f t="shared" si="4"/>
        <v>0</v>
      </c>
      <c r="M15" s="121"/>
      <c r="N15" s="122"/>
      <c r="O15" s="122"/>
      <c r="P15" s="122"/>
    </row>
    <row r="16" spans="1:20" ht="32.1" customHeight="1" x14ac:dyDescent="0.3">
      <c r="A16" s="22" t="s">
        <v>48</v>
      </c>
      <c r="B16" s="8">
        <v>9</v>
      </c>
      <c r="C16" s="8" t="s">
        <v>49</v>
      </c>
      <c r="D16" s="8" t="s">
        <v>32</v>
      </c>
      <c r="E16" s="8" t="s">
        <v>25</v>
      </c>
      <c r="F16" s="23">
        <v>249</v>
      </c>
      <c r="G16" s="24">
        <f t="shared" si="0"/>
        <v>7.5454545454545459</v>
      </c>
      <c r="H16" s="23">
        <f t="shared" si="1"/>
        <v>124.5</v>
      </c>
      <c r="I16" s="24">
        <f t="shared" si="2"/>
        <v>3.7727272727272729</v>
      </c>
      <c r="J16" s="66"/>
      <c r="K16" s="23">
        <f t="shared" si="3"/>
        <v>0</v>
      </c>
      <c r="L16" s="25">
        <f t="shared" si="4"/>
        <v>0</v>
      </c>
      <c r="M16" s="121"/>
      <c r="N16" s="122"/>
      <c r="O16" s="122"/>
      <c r="P16" s="122"/>
    </row>
    <row r="17" spans="1:16" ht="32.1" customHeight="1" x14ac:dyDescent="0.3">
      <c r="A17" s="22" t="s">
        <v>50</v>
      </c>
      <c r="B17" s="8">
        <v>9</v>
      </c>
      <c r="C17" s="8" t="s">
        <v>51</v>
      </c>
      <c r="D17" s="8" t="s">
        <v>24</v>
      </c>
      <c r="E17" s="8" t="s">
        <v>25</v>
      </c>
      <c r="F17" s="23">
        <v>249</v>
      </c>
      <c r="G17" s="24">
        <f t="shared" si="0"/>
        <v>7.5454545454545459</v>
      </c>
      <c r="H17" s="23">
        <f t="shared" si="1"/>
        <v>124.5</v>
      </c>
      <c r="I17" s="24">
        <f t="shared" si="2"/>
        <v>3.7727272727272729</v>
      </c>
      <c r="J17" s="66"/>
      <c r="K17" s="23">
        <f t="shared" si="3"/>
        <v>0</v>
      </c>
      <c r="L17" s="25">
        <f t="shared" si="4"/>
        <v>0</v>
      </c>
      <c r="M17" s="121"/>
      <c r="N17" s="122"/>
      <c r="O17" s="122"/>
      <c r="P17" s="122"/>
    </row>
    <row r="18" spans="1:16" ht="32.1" customHeight="1" x14ac:dyDescent="0.3">
      <c r="A18" s="22" t="s">
        <v>52</v>
      </c>
      <c r="B18" s="8">
        <v>55</v>
      </c>
      <c r="C18" s="8" t="s">
        <v>53</v>
      </c>
      <c r="D18" s="8" t="s">
        <v>32</v>
      </c>
      <c r="E18" s="8" t="s">
        <v>25</v>
      </c>
      <c r="F18" s="23">
        <v>249</v>
      </c>
      <c r="G18" s="24">
        <f t="shared" si="0"/>
        <v>7.5454545454545459</v>
      </c>
      <c r="H18" s="23">
        <f t="shared" si="1"/>
        <v>124.5</v>
      </c>
      <c r="I18" s="24">
        <f t="shared" si="2"/>
        <v>3.7727272727272729</v>
      </c>
      <c r="J18" s="66"/>
      <c r="K18" s="23">
        <f t="shared" si="3"/>
        <v>0</v>
      </c>
      <c r="L18" s="25">
        <f t="shared" si="4"/>
        <v>0</v>
      </c>
      <c r="M18" s="121"/>
      <c r="N18" s="122"/>
      <c r="O18" s="122"/>
      <c r="P18" s="122"/>
    </row>
    <row r="19" spans="1:16" ht="32.1" customHeight="1" x14ac:dyDescent="0.3">
      <c r="A19" s="22" t="s">
        <v>54</v>
      </c>
      <c r="B19" s="8">
        <v>47</v>
      </c>
      <c r="C19" s="8" t="s">
        <v>55</v>
      </c>
      <c r="D19" s="8" t="s">
        <v>32</v>
      </c>
      <c r="E19" s="8" t="s">
        <v>29</v>
      </c>
      <c r="F19" s="23">
        <v>219</v>
      </c>
      <c r="G19" s="24">
        <f t="shared" si="0"/>
        <v>6.6363636363636367</v>
      </c>
      <c r="H19" s="23">
        <f t="shared" si="1"/>
        <v>109.5</v>
      </c>
      <c r="I19" s="24">
        <f t="shared" si="2"/>
        <v>3.3181818181818183</v>
      </c>
      <c r="J19" s="66"/>
      <c r="K19" s="23">
        <f t="shared" si="3"/>
        <v>0</v>
      </c>
      <c r="L19" s="25">
        <f t="shared" si="4"/>
        <v>0</v>
      </c>
      <c r="M19" s="121"/>
      <c r="N19" s="122"/>
      <c r="O19" s="122"/>
      <c r="P19" s="122"/>
    </row>
    <row r="20" spans="1:16" ht="32.1" customHeight="1" x14ac:dyDescent="0.3">
      <c r="A20" s="22" t="s">
        <v>56</v>
      </c>
      <c r="B20" s="8">
        <v>69</v>
      </c>
      <c r="C20" s="8" t="s">
        <v>57</v>
      </c>
      <c r="D20" s="8" t="s">
        <v>24</v>
      </c>
      <c r="E20" s="8" t="s">
        <v>25</v>
      </c>
      <c r="F20" s="23">
        <v>249</v>
      </c>
      <c r="G20" s="24">
        <f t="shared" si="0"/>
        <v>7.5454545454545459</v>
      </c>
      <c r="H20" s="23">
        <f t="shared" si="1"/>
        <v>124.5</v>
      </c>
      <c r="I20" s="24">
        <f t="shared" si="2"/>
        <v>3.7727272727272729</v>
      </c>
      <c r="J20" s="66"/>
      <c r="K20" s="23">
        <f t="shared" si="3"/>
        <v>0</v>
      </c>
      <c r="L20" s="25">
        <f t="shared" si="4"/>
        <v>0</v>
      </c>
      <c r="M20" s="121"/>
      <c r="N20" s="122"/>
      <c r="O20" s="122"/>
      <c r="P20" s="122"/>
    </row>
    <row r="21" spans="1:16" ht="32.1" customHeight="1" x14ac:dyDescent="0.3">
      <c r="A21" s="22" t="s">
        <v>58</v>
      </c>
      <c r="B21" s="8">
        <v>61</v>
      </c>
      <c r="C21" s="8" t="s">
        <v>59</v>
      </c>
      <c r="D21" s="8" t="s">
        <v>24</v>
      </c>
      <c r="E21" s="8" t="s">
        <v>25</v>
      </c>
      <c r="F21" s="23">
        <v>249</v>
      </c>
      <c r="G21" s="24">
        <f t="shared" ref="G21:G27" si="8">F21/$S$4</f>
        <v>7.5454545454545459</v>
      </c>
      <c r="H21" s="23">
        <f t="shared" ref="H21:H26" si="9">F21*$T$4</f>
        <v>124.5</v>
      </c>
      <c r="I21" s="24">
        <f t="shared" ref="I21:I27" si="10">H21/$S$4</f>
        <v>3.7727272727272729</v>
      </c>
      <c r="J21" s="66"/>
      <c r="K21" s="23">
        <f t="shared" si="3"/>
        <v>0</v>
      </c>
      <c r="L21" s="25">
        <f t="shared" si="4"/>
        <v>0</v>
      </c>
      <c r="M21" s="121"/>
      <c r="N21" s="122"/>
      <c r="O21" s="122"/>
      <c r="P21" s="122"/>
    </row>
    <row r="22" spans="1:16" ht="32.1" customHeight="1" x14ac:dyDescent="0.3">
      <c r="A22" s="22" t="s">
        <v>60</v>
      </c>
      <c r="B22" s="8">
        <v>51</v>
      </c>
      <c r="C22" s="8" t="s">
        <v>61</v>
      </c>
      <c r="D22" s="8" t="s">
        <v>24</v>
      </c>
      <c r="E22" s="8" t="s">
        <v>29</v>
      </c>
      <c r="F22" s="23">
        <v>219</v>
      </c>
      <c r="G22" s="24">
        <f t="shared" si="8"/>
        <v>6.6363636363636367</v>
      </c>
      <c r="H22" s="23">
        <f t="shared" si="9"/>
        <v>109.5</v>
      </c>
      <c r="I22" s="24">
        <f t="shared" si="10"/>
        <v>3.3181818181818183</v>
      </c>
      <c r="J22" s="66"/>
      <c r="K22" s="23">
        <f t="shared" si="3"/>
        <v>0</v>
      </c>
      <c r="L22" s="25">
        <f t="shared" si="4"/>
        <v>0</v>
      </c>
      <c r="M22" s="121"/>
      <c r="N22" s="122"/>
      <c r="O22" s="122"/>
      <c r="P22" s="122"/>
    </row>
    <row r="23" spans="1:16" ht="32.1" customHeight="1" x14ac:dyDescent="0.3">
      <c r="A23" s="22" t="s">
        <v>62</v>
      </c>
      <c r="B23" s="8">
        <v>36</v>
      </c>
      <c r="C23" s="8" t="s">
        <v>63</v>
      </c>
      <c r="D23" s="8" t="s">
        <v>24</v>
      </c>
      <c r="E23" s="8" t="s">
        <v>25</v>
      </c>
      <c r="F23" s="23">
        <v>279</v>
      </c>
      <c r="G23" s="24">
        <f t="shared" si="8"/>
        <v>8.454545454545455</v>
      </c>
      <c r="H23" s="23">
        <f t="shared" si="9"/>
        <v>139.5</v>
      </c>
      <c r="I23" s="24">
        <f t="shared" si="10"/>
        <v>4.2272727272727275</v>
      </c>
      <c r="J23" s="66"/>
      <c r="K23" s="23">
        <f t="shared" si="3"/>
        <v>0</v>
      </c>
      <c r="L23" s="25">
        <f t="shared" si="4"/>
        <v>0</v>
      </c>
      <c r="M23" s="121"/>
      <c r="N23" s="122"/>
      <c r="O23" s="122"/>
      <c r="P23" s="122"/>
    </row>
    <row r="24" spans="1:16" ht="32.1" customHeight="1" x14ac:dyDescent="0.3">
      <c r="A24" s="22" t="s">
        <v>64</v>
      </c>
      <c r="B24" s="8">
        <v>27</v>
      </c>
      <c r="C24" s="8" t="s">
        <v>65</v>
      </c>
      <c r="D24" s="8" t="s">
        <v>32</v>
      </c>
      <c r="E24" s="8" t="s">
        <v>25</v>
      </c>
      <c r="F24" s="23">
        <v>249</v>
      </c>
      <c r="G24" s="24">
        <f t="shared" si="8"/>
        <v>7.5454545454545459</v>
      </c>
      <c r="H24" s="23">
        <f t="shared" si="9"/>
        <v>124.5</v>
      </c>
      <c r="I24" s="24">
        <f t="shared" si="10"/>
        <v>3.7727272727272729</v>
      </c>
      <c r="J24" s="66"/>
      <c r="K24" s="23">
        <f t="shared" si="3"/>
        <v>0</v>
      </c>
      <c r="L24" s="25">
        <f t="shared" si="4"/>
        <v>0</v>
      </c>
      <c r="M24" s="121"/>
      <c r="N24" s="122"/>
      <c r="O24" s="122"/>
      <c r="P24" s="122"/>
    </row>
    <row r="25" spans="1:16" ht="32.1" customHeight="1" x14ac:dyDescent="0.3">
      <c r="A25" s="22" t="s">
        <v>66</v>
      </c>
      <c r="B25" s="8">
        <v>60</v>
      </c>
      <c r="C25" s="8" t="s">
        <v>67</v>
      </c>
      <c r="D25" s="8" t="s">
        <v>24</v>
      </c>
      <c r="E25" s="8" t="s">
        <v>25</v>
      </c>
      <c r="F25" s="23">
        <v>249</v>
      </c>
      <c r="G25" s="24">
        <f t="shared" si="8"/>
        <v>7.5454545454545459</v>
      </c>
      <c r="H25" s="23">
        <f t="shared" si="9"/>
        <v>124.5</v>
      </c>
      <c r="I25" s="24">
        <f t="shared" si="10"/>
        <v>3.7727272727272729</v>
      </c>
      <c r="J25" s="66"/>
      <c r="K25" s="23">
        <f t="shared" si="3"/>
        <v>0</v>
      </c>
      <c r="L25" s="25">
        <f t="shared" si="4"/>
        <v>0</v>
      </c>
      <c r="M25" s="121"/>
      <c r="N25" s="122"/>
      <c r="O25" s="122"/>
      <c r="P25" s="122"/>
    </row>
    <row r="26" spans="1:16" ht="32.1" customHeight="1" x14ac:dyDescent="0.3">
      <c r="A26" s="22" t="s">
        <v>68</v>
      </c>
      <c r="B26" s="8">
        <v>5</v>
      </c>
      <c r="C26" s="8" t="s">
        <v>69</v>
      </c>
      <c r="D26" s="8" t="s">
        <v>24</v>
      </c>
      <c r="E26" s="8" t="s">
        <v>25</v>
      </c>
      <c r="F26" s="23">
        <v>249</v>
      </c>
      <c r="G26" s="24">
        <f t="shared" si="8"/>
        <v>7.5454545454545459</v>
      </c>
      <c r="H26" s="23">
        <f t="shared" si="9"/>
        <v>124.5</v>
      </c>
      <c r="I26" s="24">
        <f t="shared" si="10"/>
        <v>3.7727272727272729</v>
      </c>
      <c r="J26" s="66"/>
      <c r="K26" s="23">
        <f t="shared" si="3"/>
        <v>0</v>
      </c>
      <c r="L26" s="25">
        <f t="shared" si="4"/>
        <v>0</v>
      </c>
      <c r="M26" s="121"/>
      <c r="N26" s="122"/>
      <c r="O26" s="122"/>
      <c r="P26" s="122"/>
    </row>
    <row r="27" spans="1:16" ht="32.1" customHeight="1" x14ac:dyDescent="0.3">
      <c r="A27" s="22" t="s">
        <v>157</v>
      </c>
      <c r="B27" s="8">
        <v>89</v>
      </c>
      <c r="C27" s="8" t="s">
        <v>158</v>
      </c>
      <c r="D27" s="8" t="s">
        <v>24</v>
      </c>
      <c r="E27" s="8" t="s">
        <v>25</v>
      </c>
      <c r="F27" s="23">
        <v>249</v>
      </c>
      <c r="G27" s="24">
        <f t="shared" si="8"/>
        <v>7.5454545454545459</v>
      </c>
      <c r="H27" s="23">
        <f t="shared" ref="H27" si="11">F27*$T$4</f>
        <v>124.5</v>
      </c>
      <c r="I27" s="24">
        <f t="shared" si="10"/>
        <v>3.7727272727272729</v>
      </c>
      <c r="J27" s="66"/>
      <c r="K27" s="23">
        <f t="shared" ref="K27" si="12">H27*J27</f>
        <v>0</v>
      </c>
      <c r="L27" s="25">
        <f t="shared" ref="L27" si="13">I27*J27</f>
        <v>0</v>
      </c>
      <c r="M27" s="121"/>
      <c r="N27" s="122"/>
      <c r="O27" s="122"/>
      <c r="P27" s="122"/>
    </row>
    <row r="28" spans="1:16" ht="32.1" customHeight="1" x14ac:dyDescent="0.3">
      <c r="A28" s="22" t="s">
        <v>176</v>
      </c>
      <c r="B28" s="71">
        <v>108</v>
      </c>
      <c r="C28" s="8" t="s">
        <v>177</v>
      </c>
      <c r="D28" s="8" t="s">
        <v>32</v>
      </c>
      <c r="E28" s="8" t="s">
        <v>29</v>
      </c>
      <c r="F28" s="23">
        <v>219</v>
      </c>
      <c r="G28" s="24">
        <f t="shared" ref="G28:G54" si="14">F28/$S$4</f>
        <v>6.6363636363636367</v>
      </c>
      <c r="H28" s="23">
        <f t="shared" ref="H28:H54" si="15">F28*$T$4</f>
        <v>109.5</v>
      </c>
      <c r="I28" s="24">
        <f t="shared" ref="I28:I54" si="16">H28/$S$4</f>
        <v>3.3181818181818183</v>
      </c>
      <c r="J28" s="66"/>
      <c r="K28" s="23">
        <f t="shared" ref="K28:K54" si="17">H28*J28</f>
        <v>0</v>
      </c>
      <c r="L28" s="25">
        <f t="shared" ref="L28:L54" si="18">I28*J28</f>
        <v>0</v>
      </c>
      <c r="M28" s="121"/>
      <c r="N28" s="122"/>
      <c r="O28" s="122"/>
      <c r="P28" s="122"/>
    </row>
    <row r="29" spans="1:16" ht="32.1" customHeight="1" x14ac:dyDescent="0.3">
      <c r="A29" s="22" t="s">
        <v>178</v>
      </c>
      <c r="B29" s="71">
        <v>34</v>
      </c>
      <c r="C29" s="8" t="s">
        <v>179</v>
      </c>
      <c r="D29" s="8" t="s">
        <v>24</v>
      </c>
      <c r="E29" s="8" t="s">
        <v>29</v>
      </c>
      <c r="F29" s="23">
        <v>219</v>
      </c>
      <c r="G29" s="24">
        <f t="shared" si="14"/>
        <v>6.6363636363636367</v>
      </c>
      <c r="H29" s="23">
        <f t="shared" si="15"/>
        <v>109.5</v>
      </c>
      <c r="I29" s="24">
        <f t="shared" si="16"/>
        <v>3.3181818181818183</v>
      </c>
      <c r="J29" s="66"/>
      <c r="K29" s="23">
        <f t="shared" si="17"/>
        <v>0</v>
      </c>
      <c r="L29" s="25">
        <f t="shared" si="18"/>
        <v>0</v>
      </c>
      <c r="M29" s="121"/>
      <c r="N29" s="122"/>
      <c r="O29" s="122"/>
      <c r="P29" s="122"/>
    </row>
    <row r="30" spans="1:16" ht="32.1" customHeight="1" x14ac:dyDescent="0.3">
      <c r="A30" s="22" t="s">
        <v>180</v>
      </c>
      <c r="B30" s="71">
        <v>86</v>
      </c>
      <c r="C30" s="8" t="s">
        <v>181</v>
      </c>
      <c r="D30" s="8" t="s">
        <v>28</v>
      </c>
      <c r="E30" s="8" t="s">
        <v>29</v>
      </c>
      <c r="F30" s="23">
        <v>219</v>
      </c>
      <c r="G30" s="24">
        <f t="shared" si="14"/>
        <v>6.6363636363636367</v>
      </c>
      <c r="H30" s="23">
        <f t="shared" si="15"/>
        <v>109.5</v>
      </c>
      <c r="I30" s="24">
        <f t="shared" si="16"/>
        <v>3.3181818181818183</v>
      </c>
      <c r="J30" s="66"/>
      <c r="K30" s="23">
        <f t="shared" si="17"/>
        <v>0</v>
      </c>
      <c r="L30" s="25">
        <f t="shared" si="18"/>
        <v>0</v>
      </c>
      <c r="M30" s="121"/>
      <c r="N30" s="122"/>
      <c r="O30" s="122"/>
      <c r="P30" s="122"/>
    </row>
    <row r="31" spans="1:16" ht="32.1" customHeight="1" x14ac:dyDescent="0.3">
      <c r="A31" s="22" t="s">
        <v>182</v>
      </c>
      <c r="B31" s="71">
        <v>42</v>
      </c>
      <c r="C31" s="8" t="s">
        <v>183</v>
      </c>
      <c r="D31" s="8" t="s">
        <v>33</v>
      </c>
      <c r="E31" s="8" t="s">
        <v>29</v>
      </c>
      <c r="F31" s="23">
        <v>219</v>
      </c>
      <c r="G31" s="24">
        <f t="shared" si="14"/>
        <v>6.6363636363636367</v>
      </c>
      <c r="H31" s="23">
        <f t="shared" si="15"/>
        <v>109.5</v>
      </c>
      <c r="I31" s="24">
        <f t="shared" si="16"/>
        <v>3.3181818181818183</v>
      </c>
      <c r="J31" s="66"/>
      <c r="K31" s="23">
        <f t="shared" si="17"/>
        <v>0</v>
      </c>
      <c r="L31" s="25">
        <f t="shared" si="18"/>
        <v>0</v>
      </c>
      <c r="M31" s="121"/>
      <c r="N31" s="122"/>
      <c r="O31" s="122"/>
      <c r="P31" s="122"/>
    </row>
    <row r="32" spans="1:16" ht="32.1" customHeight="1" x14ac:dyDescent="0.3">
      <c r="A32" s="22" t="s">
        <v>184</v>
      </c>
      <c r="B32" s="71">
        <v>15</v>
      </c>
      <c r="C32" s="8" t="s">
        <v>185</v>
      </c>
      <c r="D32" s="8" t="s">
        <v>28</v>
      </c>
      <c r="E32" s="8" t="s">
        <v>29</v>
      </c>
      <c r="F32" s="23">
        <v>219</v>
      </c>
      <c r="G32" s="24">
        <f t="shared" si="14"/>
        <v>6.6363636363636367</v>
      </c>
      <c r="H32" s="23">
        <f t="shared" si="15"/>
        <v>109.5</v>
      </c>
      <c r="I32" s="24">
        <f t="shared" si="16"/>
        <v>3.3181818181818183</v>
      </c>
      <c r="J32" s="66"/>
      <c r="K32" s="23">
        <f t="shared" si="17"/>
        <v>0</v>
      </c>
      <c r="L32" s="25">
        <f t="shared" si="18"/>
        <v>0</v>
      </c>
      <c r="M32" s="121"/>
      <c r="N32" s="122"/>
      <c r="O32" s="122"/>
      <c r="P32" s="122"/>
    </row>
    <row r="33" spans="1:16" ht="32.1" customHeight="1" x14ac:dyDescent="0.3">
      <c r="A33" s="22" t="s">
        <v>186</v>
      </c>
      <c r="B33" s="71">
        <v>22</v>
      </c>
      <c r="C33" s="8" t="s">
        <v>187</v>
      </c>
      <c r="D33" s="8" t="s">
        <v>24</v>
      </c>
      <c r="E33" s="8" t="s">
        <v>29</v>
      </c>
      <c r="F33" s="23">
        <v>219</v>
      </c>
      <c r="G33" s="24">
        <f t="shared" si="14"/>
        <v>6.6363636363636367</v>
      </c>
      <c r="H33" s="23">
        <f t="shared" si="15"/>
        <v>109.5</v>
      </c>
      <c r="I33" s="24">
        <f t="shared" si="16"/>
        <v>3.3181818181818183</v>
      </c>
      <c r="J33" s="66"/>
      <c r="K33" s="23">
        <f t="shared" si="17"/>
        <v>0</v>
      </c>
      <c r="L33" s="25">
        <f t="shared" si="18"/>
        <v>0</v>
      </c>
      <c r="M33" s="121"/>
      <c r="N33" s="122"/>
      <c r="O33" s="122"/>
      <c r="P33" s="122"/>
    </row>
    <row r="34" spans="1:16" ht="32.1" customHeight="1" x14ac:dyDescent="0.3">
      <c r="A34" s="22" t="s">
        <v>188</v>
      </c>
      <c r="B34" s="71">
        <v>5</v>
      </c>
      <c r="C34" s="8" t="s">
        <v>189</v>
      </c>
      <c r="D34" s="8" t="s">
        <v>32</v>
      </c>
      <c r="E34" s="8" t="s">
        <v>29</v>
      </c>
      <c r="F34" s="23">
        <v>219</v>
      </c>
      <c r="G34" s="24">
        <f t="shared" si="14"/>
        <v>6.6363636363636367</v>
      </c>
      <c r="H34" s="23">
        <f t="shared" si="15"/>
        <v>109.5</v>
      </c>
      <c r="I34" s="24">
        <f t="shared" si="16"/>
        <v>3.3181818181818183</v>
      </c>
      <c r="J34" s="66"/>
      <c r="K34" s="23">
        <f t="shared" si="17"/>
        <v>0</v>
      </c>
      <c r="L34" s="25">
        <f t="shared" si="18"/>
        <v>0</v>
      </c>
      <c r="M34" s="121"/>
      <c r="N34" s="122"/>
      <c r="O34" s="122"/>
      <c r="P34" s="122"/>
    </row>
    <row r="35" spans="1:16" ht="32.1" customHeight="1" x14ac:dyDescent="0.3">
      <c r="A35" s="22" t="s">
        <v>190</v>
      </c>
      <c r="B35" s="71">
        <v>111</v>
      </c>
      <c r="C35" s="8" t="s">
        <v>191</v>
      </c>
      <c r="D35" s="8" t="s">
        <v>28</v>
      </c>
      <c r="E35" s="8" t="s">
        <v>29</v>
      </c>
      <c r="F35" s="23">
        <v>219</v>
      </c>
      <c r="G35" s="24">
        <f t="shared" si="14"/>
        <v>6.6363636363636367</v>
      </c>
      <c r="H35" s="23">
        <f t="shared" si="15"/>
        <v>109.5</v>
      </c>
      <c r="I35" s="24">
        <f t="shared" si="16"/>
        <v>3.3181818181818183</v>
      </c>
      <c r="J35" s="66"/>
      <c r="K35" s="23">
        <f t="shared" si="17"/>
        <v>0</v>
      </c>
      <c r="L35" s="25">
        <f t="shared" si="18"/>
        <v>0</v>
      </c>
      <c r="M35" s="121"/>
      <c r="N35" s="122"/>
      <c r="O35" s="122"/>
      <c r="P35" s="122"/>
    </row>
    <row r="36" spans="1:16" ht="32.1" customHeight="1" x14ac:dyDescent="0.3">
      <c r="A36" s="22" t="s">
        <v>192</v>
      </c>
      <c r="B36" s="71">
        <v>57</v>
      </c>
      <c r="C36" s="8" t="s">
        <v>193</v>
      </c>
      <c r="D36" s="8" t="s">
        <v>24</v>
      </c>
      <c r="E36" s="8" t="s">
        <v>29</v>
      </c>
      <c r="F36" s="23">
        <v>219</v>
      </c>
      <c r="G36" s="24">
        <f t="shared" si="14"/>
        <v>6.6363636363636367</v>
      </c>
      <c r="H36" s="23">
        <f t="shared" si="15"/>
        <v>109.5</v>
      </c>
      <c r="I36" s="24">
        <f t="shared" si="16"/>
        <v>3.3181818181818183</v>
      </c>
      <c r="J36" s="66"/>
      <c r="K36" s="23">
        <f t="shared" si="17"/>
        <v>0</v>
      </c>
      <c r="L36" s="25">
        <f t="shared" si="18"/>
        <v>0</v>
      </c>
      <c r="M36" s="121"/>
      <c r="N36" s="122"/>
      <c r="O36" s="122"/>
      <c r="P36" s="122"/>
    </row>
    <row r="37" spans="1:16" ht="32.1" customHeight="1" x14ac:dyDescent="0.3">
      <c r="A37" s="22" t="s">
        <v>194</v>
      </c>
      <c r="B37" s="71">
        <v>12</v>
      </c>
      <c r="C37" s="8" t="s">
        <v>195</v>
      </c>
      <c r="D37" s="8" t="s">
        <v>32</v>
      </c>
      <c r="E37" s="8" t="s">
        <v>29</v>
      </c>
      <c r="F37" s="23">
        <v>219</v>
      </c>
      <c r="G37" s="24">
        <f t="shared" si="14"/>
        <v>6.6363636363636367</v>
      </c>
      <c r="H37" s="23">
        <f t="shared" si="15"/>
        <v>109.5</v>
      </c>
      <c r="I37" s="24">
        <f t="shared" si="16"/>
        <v>3.3181818181818183</v>
      </c>
      <c r="J37" s="66"/>
      <c r="K37" s="23">
        <f t="shared" si="17"/>
        <v>0</v>
      </c>
      <c r="L37" s="25">
        <f t="shared" si="18"/>
        <v>0</v>
      </c>
      <c r="M37" s="121"/>
      <c r="N37" s="122"/>
      <c r="O37" s="122"/>
      <c r="P37" s="122"/>
    </row>
    <row r="38" spans="1:16" ht="32.1" customHeight="1" x14ac:dyDescent="0.3">
      <c r="A38" s="22" t="s">
        <v>196</v>
      </c>
      <c r="B38" s="71">
        <v>12</v>
      </c>
      <c r="C38" s="8" t="s">
        <v>197</v>
      </c>
      <c r="D38" s="8" t="s">
        <v>28</v>
      </c>
      <c r="E38" s="8" t="s">
        <v>29</v>
      </c>
      <c r="F38" s="23">
        <v>219</v>
      </c>
      <c r="G38" s="24">
        <f t="shared" si="14"/>
        <v>6.6363636363636367</v>
      </c>
      <c r="H38" s="23">
        <f t="shared" si="15"/>
        <v>109.5</v>
      </c>
      <c r="I38" s="24">
        <f t="shared" si="16"/>
        <v>3.3181818181818183</v>
      </c>
      <c r="J38" s="66"/>
      <c r="K38" s="23">
        <f t="shared" si="17"/>
        <v>0</v>
      </c>
      <c r="L38" s="25">
        <f t="shared" si="18"/>
        <v>0</v>
      </c>
      <c r="M38" s="121"/>
      <c r="N38" s="122"/>
      <c r="O38" s="122"/>
      <c r="P38" s="122"/>
    </row>
    <row r="39" spans="1:16" ht="32.1" customHeight="1" x14ac:dyDescent="0.3">
      <c r="A39" s="22" t="s">
        <v>198</v>
      </c>
      <c r="B39" s="71">
        <v>15</v>
      </c>
      <c r="C39" s="8" t="s">
        <v>199</v>
      </c>
      <c r="D39" s="8" t="s">
        <v>24</v>
      </c>
      <c r="E39" s="8" t="s">
        <v>29</v>
      </c>
      <c r="F39" s="23">
        <v>219</v>
      </c>
      <c r="G39" s="24">
        <f t="shared" si="14"/>
        <v>6.6363636363636367</v>
      </c>
      <c r="H39" s="23">
        <f t="shared" si="15"/>
        <v>109.5</v>
      </c>
      <c r="I39" s="24">
        <f t="shared" si="16"/>
        <v>3.3181818181818183</v>
      </c>
      <c r="J39" s="66"/>
      <c r="K39" s="23">
        <f t="shared" si="17"/>
        <v>0</v>
      </c>
      <c r="L39" s="25">
        <f t="shared" si="18"/>
        <v>0</v>
      </c>
      <c r="M39" s="121"/>
      <c r="N39" s="122"/>
      <c r="O39" s="122"/>
      <c r="P39" s="122"/>
    </row>
    <row r="40" spans="1:16" ht="32.1" customHeight="1" x14ac:dyDescent="0.3">
      <c r="A40" s="22" t="s">
        <v>200</v>
      </c>
      <c r="B40" s="71">
        <v>10</v>
      </c>
      <c r="C40" s="8" t="s">
        <v>201</v>
      </c>
      <c r="D40" s="8" t="s">
        <v>32</v>
      </c>
      <c r="E40" s="8" t="s">
        <v>29</v>
      </c>
      <c r="F40" s="23">
        <v>219</v>
      </c>
      <c r="G40" s="24">
        <f t="shared" si="14"/>
        <v>6.6363636363636367</v>
      </c>
      <c r="H40" s="23">
        <f t="shared" si="15"/>
        <v>109.5</v>
      </c>
      <c r="I40" s="24">
        <f t="shared" si="16"/>
        <v>3.3181818181818183</v>
      </c>
      <c r="J40" s="66"/>
      <c r="K40" s="23">
        <f t="shared" si="17"/>
        <v>0</v>
      </c>
      <c r="L40" s="25">
        <f t="shared" si="18"/>
        <v>0</v>
      </c>
      <c r="M40" s="121"/>
      <c r="N40" s="122"/>
      <c r="O40" s="122"/>
      <c r="P40" s="122"/>
    </row>
    <row r="41" spans="1:16" ht="32.1" customHeight="1" x14ac:dyDescent="0.3">
      <c r="A41" s="22" t="s">
        <v>202</v>
      </c>
      <c r="B41" s="71">
        <v>117</v>
      </c>
      <c r="C41" s="8" t="s">
        <v>203</v>
      </c>
      <c r="D41" s="8" t="s">
        <v>24</v>
      </c>
      <c r="E41" s="8" t="s">
        <v>29</v>
      </c>
      <c r="F41" s="23">
        <v>219</v>
      </c>
      <c r="G41" s="24">
        <f t="shared" si="14"/>
        <v>6.6363636363636367</v>
      </c>
      <c r="H41" s="23">
        <f t="shared" si="15"/>
        <v>109.5</v>
      </c>
      <c r="I41" s="24">
        <f t="shared" si="16"/>
        <v>3.3181818181818183</v>
      </c>
      <c r="J41" s="66"/>
      <c r="K41" s="23">
        <f t="shared" si="17"/>
        <v>0</v>
      </c>
      <c r="L41" s="25">
        <f t="shared" si="18"/>
        <v>0</v>
      </c>
      <c r="M41" s="121"/>
      <c r="N41" s="122"/>
      <c r="O41" s="122"/>
      <c r="P41" s="122"/>
    </row>
    <row r="42" spans="1:16" ht="32.1" customHeight="1" x14ac:dyDescent="0.3">
      <c r="A42" s="22" t="s">
        <v>204</v>
      </c>
      <c r="B42" s="71">
        <v>102</v>
      </c>
      <c r="C42" s="8" t="s">
        <v>205</v>
      </c>
      <c r="D42" s="8" t="s">
        <v>32</v>
      </c>
      <c r="E42" s="8" t="s">
        <v>29</v>
      </c>
      <c r="F42" s="23">
        <v>219</v>
      </c>
      <c r="G42" s="24">
        <f t="shared" si="14"/>
        <v>6.6363636363636367</v>
      </c>
      <c r="H42" s="23">
        <f t="shared" si="15"/>
        <v>109.5</v>
      </c>
      <c r="I42" s="24">
        <f t="shared" si="16"/>
        <v>3.3181818181818183</v>
      </c>
      <c r="J42" s="66"/>
      <c r="K42" s="23">
        <f t="shared" si="17"/>
        <v>0</v>
      </c>
      <c r="L42" s="25">
        <f t="shared" si="18"/>
        <v>0</v>
      </c>
      <c r="M42" s="121"/>
      <c r="N42" s="122"/>
      <c r="O42" s="122"/>
      <c r="P42" s="122"/>
    </row>
    <row r="43" spans="1:16" ht="32.1" customHeight="1" x14ac:dyDescent="0.3">
      <c r="A43" s="22" t="s">
        <v>206</v>
      </c>
      <c r="B43" s="71">
        <v>8</v>
      </c>
      <c r="C43" s="8" t="s">
        <v>207</v>
      </c>
      <c r="D43" s="8" t="s">
        <v>33</v>
      </c>
      <c r="E43" s="8" t="s">
        <v>29</v>
      </c>
      <c r="F43" s="23">
        <v>219</v>
      </c>
      <c r="G43" s="24">
        <f t="shared" si="14"/>
        <v>6.6363636363636367</v>
      </c>
      <c r="H43" s="23">
        <f t="shared" si="15"/>
        <v>109.5</v>
      </c>
      <c r="I43" s="24">
        <f t="shared" si="16"/>
        <v>3.3181818181818183</v>
      </c>
      <c r="J43" s="66"/>
      <c r="K43" s="23">
        <f t="shared" si="17"/>
        <v>0</v>
      </c>
      <c r="L43" s="25">
        <f t="shared" si="18"/>
        <v>0</v>
      </c>
      <c r="M43" s="121"/>
      <c r="N43" s="122"/>
      <c r="O43" s="122"/>
      <c r="P43" s="122"/>
    </row>
    <row r="44" spans="1:16" ht="32.1" customHeight="1" x14ac:dyDescent="0.3">
      <c r="A44" s="22" t="s">
        <v>208</v>
      </c>
      <c r="B44" s="71">
        <v>70</v>
      </c>
      <c r="C44" s="8" t="s">
        <v>209</v>
      </c>
      <c r="D44" s="8" t="s">
        <v>24</v>
      </c>
      <c r="E44" s="8" t="s">
        <v>29</v>
      </c>
      <c r="F44" s="23">
        <v>219</v>
      </c>
      <c r="G44" s="24">
        <f t="shared" si="14"/>
        <v>6.6363636363636367</v>
      </c>
      <c r="H44" s="23">
        <f t="shared" si="15"/>
        <v>109.5</v>
      </c>
      <c r="I44" s="24">
        <f t="shared" si="16"/>
        <v>3.3181818181818183</v>
      </c>
      <c r="J44" s="66"/>
      <c r="K44" s="23">
        <f t="shared" si="17"/>
        <v>0</v>
      </c>
      <c r="L44" s="25">
        <f t="shared" si="18"/>
        <v>0</v>
      </c>
      <c r="M44" s="121"/>
      <c r="N44" s="122"/>
      <c r="O44" s="122"/>
      <c r="P44" s="122"/>
    </row>
    <row r="45" spans="1:16" ht="32.1" customHeight="1" x14ac:dyDescent="0.3">
      <c r="A45" s="22" t="s">
        <v>210</v>
      </c>
      <c r="B45" s="71">
        <v>100</v>
      </c>
      <c r="C45" s="8" t="s">
        <v>211</v>
      </c>
      <c r="D45" s="8" t="s">
        <v>24</v>
      </c>
      <c r="E45" s="8" t="s">
        <v>29</v>
      </c>
      <c r="F45" s="23">
        <v>219</v>
      </c>
      <c r="G45" s="24">
        <f t="shared" si="14"/>
        <v>6.6363636363636367</v>
      </c>
      <c r="H45" s="23">
        <f t="shared" si="15"/>
        <v>109.5</v>
      </c>
      <c r="I45" s="24">
        <f t="shared" si="16"/>
        <v>3.3181818181818183</v>
      </c>
      <c r="J45" s="66"/>
      <c r="K45" s="23">
        <f t="shared" si="17"/>
        <v>0</v>
      </c>
      <c r="L45" s="25">
        <f t="shared" si="18"/>
        <v>0</v>
      </c>
      <c r="M45" s="121"/>
      <c r="N45" s="122"/>
      <c r="O45" s="122"/>
      <c r="P45" s="122"/>
    </row>
    <row r="46" spans="1:16" ht="32.1" customHeight="1" x14ac:dyDescent="0.3">
      <c r="A46" s="22" t="s">
        <v>212</v>
      </c>
      <c r="B46" s="71">
        <v>140</v>
      </c>
      <c r="C46" s="8" t="s">
        <v>213</v>
      </c>
      <c r="D46" s="8" t="s">
        <v>32</v>
      </c>
      <c r="E46" s="8" t="s">
        <v>29</v>
      </c>
      <c r="F46" s="23">
        <v>219</v>
      </c>
      <c r="G46" s="24">
        <f t="shared" si="14"/>
        <v>6.6363636363636367</v>
      </c>
      <c r="H46" s="23">
        <f t="shared" si="15"/>
        <v>109.5</v>
      </c>
      <c r="I46" s="24">
        <f t="shared" si="16"/>
        <v>3.3181818181818183</v>
      </c>
      <c r="J46" s="66"/>
      <c r="K46" s="23">
        <f t="shared" si="17"/>
        <v>0</v>
      </c>
      <c r="L46" s="25">
        <f t="shared" si="18"/>
        <v>0</v>
      </c>
      <c r="M46" s="121"/>
      <c r="N46" s="122"/>
      <c r="O46" s="122"/>
      <c r="P46" s="122"/>
    </row>
    <row r="47" spans="1:16" ht="32.1" customHeight="1" x14ac:dyDescent="0.3">
      <c r="A47" s="22" t="s">
        <v>214</v>
      </c>
      <c r="B47" s="71">
        <v>7</v>
      </c>
      <c r="C47" s="8" t="s">
        <v>215</v>
      </c>
      <c r="D47" s="8" t="s">
        <v>32</v>
      </c>
      <c r="E47" s="8" t="s">
        <v>29</v>
      </c>
      <c r="F47" s="23">
        <v>269</v>
      </c>
      <c r="G47" s="24">
        <f t="shared" si="14"/>
        <v>8.1515151515151523</v>
      </c>
      <c r="H47" s="23">
        <f t="shared" si="15"/>
        <v>134.5</v>
      </c>
      <c r="I47" s="24">
        <f t="shared" si="16"/>
        <v>4.0757575757575761</v>
      </c>
      <c r="J47" s="66"/>
      <c r="K47" s="23">
        <f t="shared" si="17"/>
        <v>0</v>
      </c>
      <c r="L47" s="25">
        <f t="shared" si="18"/>
        <v>0</v>
      </c>
      <c r="M47" s="121"/>
      <c r="N47" s="122"/>
      <c r="O47" s="122"/>
      <c r="P47" s="122"/>
    </row>
    <row r="48" spans="1:16" ht="32.1" customHeight="1" x14ac:dyDescent="0.3">
      <c r="A48" s="22" t="s">
        <v>216</v>
      </c>
      <c r="B48" s="71">
        <v>15</v>
      </c>
      <c r="C48" s="8" t="s">
        <v>217</v>
      </c>
      <c r="D48" s="8" t="s">
        <v>28</v>
      </c>
      <c r="E48" s="8" t="s">
        <v>29</v>
      </c>
      <c r="F48" s="23">
        <v>269</v>
      </c>
      <c r="G48" s="24">
        <f t="shared" si="14"/>
        <v>8.1515151515151523</v>
      </c>
      <c r="H48" s="23">
        <f t="shared" si="15"/>
        <v>134.5</v>
      </c>
      <c r="I48" s="24">
        <f t="shared" si="16"/>
        <v>4.0757575757575761</v>
      </c>
      <c r="J48" s="66"/>
      <c r="K48" s="23">
        <f t="shared" si="17"/>
        <v>0</v>
      </c>
      <c r="L48" s="25">
        <f t="shared" si="18"/>
        <v>0</v>
      </c>
      <c r="M48" s="121"/>
      <c r="N48" s="122"/>
      <c r="O48" s="122"/>
      <c r="P48" s="122"/>
    </row>
    <row r="49" spans="1:20" ht="32.1" customHeight="1" x14ac:dyDescent="0.3">
      <c r="A49" s="22" t="s">
        <v>218</v>
      </c>
      <c r="B49" s="71">
        <v>17</v>
      </c>
      <c r="C49" s="8" t="s">
        <v>219</v>
      </c>
      <c r="D49" s="8" t="s">
        <v>24</v>
      </c>
      <c r="E49" s="8" t="s">
        <v>29</v>
      </c>
      <c r="F49" s="23">
        <v>269</v>
      </c>
      <c r="G49" s="24">
        <f t="shared" si="14"/>
        <v>8.1515151515151523</v>
      </c>
      <c r="H49" s="23">
        <f t="shared" si="15"/>
        <v>134.5</v>
      </c>
      <c r="I49" s="24">
        <f t="shared" si="16"/>
        <v>4.0757575757575761</v>
      </c>
      <c r="J49" s="66"/>
      <c r="K49" s="23">
        <f t="shared" si="17"/>
        <v>0</v>
      </c>
      <c r="L49" s="25">
        <f t="shared" si="18"/>
        <v>0</v>
      </c>
      <c r="M49" s="121"/>
      <c r="N49" s="122"/>
      <c r="O49" s="122"/>
      <c r="P49" s="122"/>
    </row>
    <row r="50" spans="1:20" ht="32.1" customHeight="1" x14ac:dyDescent="0.3">
      <c r="A50" s="22" t="s">
        <v>220</v>
      </c>
      <c r="B50" s="71">
        <v>11</v>
      </c>
      <c r="C50" s="8" t="s">
        <v>221</v>
      </c>
      <c r="D50" s="8" t="s">
        <v>28</v>
      </c>
      <c r="E50" s="8" t="s">
        <v>29</v>
      </c>
      <c r="F50" s="23">
        <v>269</v>
      </c>
      <c r="G50" s="24">
        <f t="shared" si="14"/>
        <v>8.1515151515151523</v>
      </c>
      <c r="H50" s="23">
        <f t="shared" si="15"/>
        <v>134.5</v>
      </c>
      <c r="I50" s="24">
        <f t="shared" si="16"/>
        <v>4.0757575757575761</v>
      </c>
      <c r="J50" s="66"/>
      <c r="K50" s="23">
        <f t="shared" si="17"/>
        <v>0</v>
      </c>
      <c r="L50" s="25">
        <f t="shared" si="18"/>
        <v>0</v>
      </c>
      <c r="M50" s="121"/>
      <c r="N50" s="122"/>
      <c r="O50" s="122"/>
      <c r="P50" s="122"/>
    </row>
    <row r="51" spans="1:20" ht="32.1" customHeight="1" x14ac:dyDescent="0.3">
      <c r="A51" s="22" t="s">
        <v>222</v>
      </c>
      <c r="B51" s="71">
        <v>259</v>
      </c>
      <c r="C51" s="8" t="s">
        <v>223</v>
      </c>
      <c r="D51" s="8" t="s">
        <v>28</v>
      </c>
      <c r="E51" s="8" t="s">
        <v>29</v>
      </c>
      <c r="F51" s="23">
        <v>219</v>
      </c>
      <c r="G51" s="24">
        <f t="shared" si="14"/>
        <v>6.6363636363636367</v>
      </c>
      <c r="H51" s="23">
        <f t="shared" si="15"/>
        <v>109.5</v>
      </c>
      <c r="I51" s="24">
        <f t="shared" si="16"/>
        <v>3.3181818181818183</v>
      </c>
      <c r="J51" s="66"/>
      <c r="K51" s="23">
        <f t="shared" si="17"/>
        <v>0</v>
      </c>
      <c r="L51" s="25">
        <f t="shared" si="18"/>
        <v>0</v>
      </c>
      <c r="M51" s="121"/>
      <c r="N51" s="122"/>
      <c r="O51" s="122"/>
      <c r="P51" s="122"/>
    </row>
    <row r="52" spans="1:20" ht="32.1" customHeight="1" x14ac:dyDescent="0.3">
      <c r="A52" s="22" t="s">
        <v>224</v>
      </c>
      <c r="B52" s="71">
        <v>149</v>
      </c>
      <c r="C52" s="8" t="s">
        <v>225</v>
      </c>
      <c r="D52" s="8" t="s">
        <v>24</v>
      </c>
      <c r="E52" s="8" t="s">
        <v>29</v>
      </c>
      <c r="F52" s="23">
        <v>219</v>
      </c>
      <c r="G52" s="24">
        <f t="shared" si="14"/>
        <v>6.6363636363636367</v>
      </c>
      <c r="H52" s="23">
        <f t="shared" si="15"/>
        <v>109.5</v>
      </c>
      <c r="I52" s="24">
        <f t="shared" si="16"/>
        <v>3.3181818181818183</v>
      </c>
      <c r="J52" s="66"/>
      <c r="K52" s="23">
        <f t="shared" si="17"/>
        <v>0</v>
      </c>
      <c r="L52" s="25">
        <f t="shared" si="18"/>
        <v>0</v>
      </c>
      <c r="M52" s="121"/>
      <c r="N52" s="122"/>
      <c r="O52" s="122"/>
      <c r="P52" s="122"/>
    </row>
    <row r="53" spans="1:20" ht="32.1" customHeight="1" x14ac:dyDescent="0.3">
      <c r="A53" s="22" t="s">
        <v>226</v>
      </c>
      <c r="B53" s="71">
        <v>99</v>
      </c>
      <c r="C53" s="8" t="s">
        <v>227</v>
      </c>
      <c r="D53" s="8" t="s">
        <v>32</v>
      </c>
      <c r="E53" s="8" t="s">
        <v>29</v>
      </c>
      <c r="F53" s="23">
        <v>219</v>
      </c>
      <c r="G53" s="24">
        <f t="shared" si="14"/>
        <v>6.6363636363636367</v>
      </c>
      <c r="H53" s="23">
        <f t="shared" si="15"/>
        <v>109.5</v>
      </c>
      <c r="I53" s="24">
        <f t="shared" si="16"/>
        <v>3.3181818181818183</v>
      </c>
      <c r="J53" s="66"/>
      <c r="K53" s="23">
        <f t="shared" si="17"/>
        <v>0</v>
      </c>
      <c r="L53" s="25">
        <f t="shared" si="18"/>
        <v>0</v>
      </c>
      <c r="M53" s="121"/>
      <c r="N53" s="122"/>
      <c r="O53" s="122"/>
      <c r="P53" s="122"/>
    </row>
    <row r="54" spans="1:20" ht="32.1" customHeight="1" thickBot="1" x14ac:dyDescent="0.35">
      <c r="A54" s="27" t="s">
        <v>228</v>
      </c>
      <c r="B54" s="72">
        <v>184</v>
      </c>
      <c r="C54" s="28" t="s">
        <v>229</v>
      </c>
      <c r="D54" s="28" t="s">
        <v>33</v>
      </c>
      <c r="E54" s="28" t="s">
        <v>29</v>
      </c>
      <c r="F54" s="9">
        <v>219</v>
      </c>
      <c r="G54" s="29">
        <f t="shared" si="14"/>
        <v>6.6363636363636367</v>
      </c>
      <c r="H54" s="9">
        <f t="shared" si="15"/>
        <v>109.5</v>
      </c>
      <c r="I54" s="29">
        <f t="shared" si="16"/>
        <v>3.3181818181818183</v>
      </c>
      <c r="J54" s="67"/>
      <c r="K54" s="9">
        <f t="shared" si="17"/>
        <v>0</v>
      </c>
      <c r="L54" s="10">
        <f t="shared" si="18"/>
        <v>0</v>
      </c>
      <c r="M54" s="121"/>
      <c r="N54" s="122"/>
      <c r="O54" s="122"/>
      <c r="P54" s="122"/>
    </row>
    <row r="55" spans="1:20" ht="30" customHeight="1" thickBot="1" x14ac:dyDescent="0.35">
      <c r="A55" s="27"/>
      <c r="B55" s="35"/>
      <c r="C55" s="68"/>
      <c r="D55" s="35"/>
      <c r="E55" s="35"/>
      <c r="F55" s="69"/>
      <c r="G55" s="70"/>
      <c r="H55" s="133" t="s">
        <v>149</v>
      </c>
      <c r="I55" s="134"/>
      <c r="J55" s="135">
        <f>SUM(J6:J54)</f>
        <v>0</v>
      </c>
      <c r="K55" s="136">
        <f>SUM(K6:K54)</f>
        <v>0</v>
      </c>
      <c r="L55" s="137">
        <f>SUM(L6:L54)</f>
        <v>0</v>
      </c>
      <c r="M55" s="62"/>
      <c r="N55" s="62"/>
      <c r="O55" s="62"/>
      <c r="P55" s="63"/>
    </row>
    <row r="56" spans="1:20" ht="24" thickBot="1" x14ac:dyDescent="0.5">
      <c r="A56" s="34"/>
      <c r="B56" s="34"/>
      <c r="C56" s="34"/>
      <c r="D56" s="35"/>
      <c r="E56" s="34"/>
      <c r="F56" s="36"/>
      <c r="G56" s="37"/>
      <c r="H56" s="36"/>
      <c r="I56" s="37"/>
      <c r="J56" s="38"/>
      <c r="K56" s="36"/>
      <c r="L56" s="37"/>
      <c r="M56" s="39"/>
      <c r="N56" s="39"/>
      <c r="O56" s="39"/>
      <c r="P56" s="39"/>
    </row>
    <row r="57" spans="1:20" ht="39.9" customHeight="1" thickBot="1" x14ac:dyDescent="0.35">
      <c r="A57" s="77" t="s">
        <v>90</v>
      </c>
      <c r="B57" s="78"/>
      <c r="C57" s="78"/>
      <c r="D57" s="78"/>
      <c r="E57" s="78"/>
      <c r="F57" s="78"/>
      <c r="G57" s="78"/>
      <c r="H57" s="78"/>
      <c r="I57" s="78"/>
      <c r="J57" s="78"/>
      <c r="K57" s="78"/>
      <c r="L57" s="79"/>
      <c r="M57" s="119" t="s">
        <v>153</v>
      </c>
      <c r="N57" s="120"/>
      <c r="O57" s="120"/>
      <c r="P57" s="123"/>
    </row>
    <row r="58" spans="1:20" ht="30" customHeight="1" thickBot="1" x14ac:dyDescent="0.35">
      <c r="A58" s="40" t="s">
        <v>70</v>
      </c>
      <c r="B58" s="18">
        <v>13</v>
      </c>
      <c r="C58" s="18" t="s">
        <v>71</v>
      </c>
      <c r="D58" s="18" t="s">
        <v>72</v>
      </c>
      <c r="E58" s="18" t="s">
        <v>29</v>
      </c>
      <c r="F58" s="19">
        <v>599</v>
      </c>
      <c r="G58" s="20">
        <f>F58/$S$4</f>
        <v>18.151515151515152</v>
      </c>
      <c r="H58" s="9">
        <f t="shared" ref="H58:H61" si="19">F58*$T$58</f>
        <v>119.80000000000001</v>
      </c>
      <c r="I58" s="20">
        <f>H58/$S$4</f>
        <v>3.6303030303030308</v>
      </c>
      <c r="J58" s="41"/>
      <c r="K58" s="19">
        <f t="shared" si="3"/>
        <v>0</v>
      </c>
      <c r="L58" s="21">
        <f t="shared" si="4"/>
        <v>0</v>
      </c>
      <c r="M58" s="121"/>
      <c r="N58" s="124"/>
      <c r="O58" s="124"/>
      <c r="P58" s="125"/>
      <c r="T58">
        <v>0.2</v>
      </c>
    </row>
    <row r="59" spans="1:20" ht="30" customHeight="1" thickBot="1" x14ac:dyDescent="0.35">
      <c r="A59" s="42" t="s">
        <v>73</v>
      </c>
      <c r="B59" s="8">
        <v>3</v>
      </c>
      <c r="C59" s="8" t="s">
        <v>74</v>
      </c>
      <c r="D59" s="8" t="s">
        <v>72</v>
      </c>
      <c r="E59" s="8" t="s">
        <v>29</v>
      </c>
      <c r="F59" s="23">
        <v>599</v>
      </c>
      <c r="G59" s="24">
        <f>F59/$S$4</f>
        <v>18.151515151515152</v>
      </c>
      <c r="H59" s="9">
        <f t="shared" si="19"/>
        <v>119.80000000000001</v>
      </c>
      <c r="I59" s="24">
        <f>H59/$S$4</f>
        <v>3.6303030303030308</v>
      </c>
      <c r="J59" s="26"/>
      <c r="K59" s="23">
        <f t="shared" si="3"/>
        <v>0</v>
      </c>
      <c r="L59" s="25">
        <f t="shared" si="4"/>
        <v>0</v>
      </c>
      <c r="M59" s="121"/>
      <c r="N59" s="124"/>
      <c r="O59" s="124"/>
      <c r="P59" s="125"/>
    </row>
    <row r="60" spans="1:20" ht="30" customHeight="1" thickBot="1" x14ac:dyDescent="0.35">
      <c r="A60" s="42" t="s">
        <v>75</v>
      </c>
      <c r="B60" s="8">
        <v>8</v>
      </c>
      <c r="C60" s="8" t="s">
        <v>76</v>
      </c>
      <c r="D60" s="8" t="s">
        <v>72</v>
      </c>
      <c r="E60" s="8" t="s">
        <v>29</v>
      </c>
      <c r="F60" s="23">
        <v>599</v>
      </c>
      <c r="G60" s="24">
        <f>F60/$S$4</f>
        <v>18.151515151515152</v>
      </c>
      <c r="H60" s="9">
        <f t="shared" si="19"/>
        <v>119.80000000000001</v>
      </c>
      <c r="I60" s="24">
        <f>H60/$S$4</f>
        <v>3.6303030303030308</v>
      </c>
      <c r="J60" s="26"/>
      <c r="K60" s="23">
        <f t="shared" si="3"/>
        <v>0</v>
      </c>
      <c r="L60" s="25">
        <f t="shared" si="4"/>
        <v>0</v>
      </c>
      <c r="M60" s="121"/>
      <c r="N60" s="124"/>
      <c r="O60" s="124"/>
      <c r="P60" s="125"/>
    </row>
    <row r="61" spans="1:20" ht="30" customHeight="1" thickBot="1" x14ac:dyDescent="0.35">
      <c r="A61" s="42" t="s">
        <v>77</v>
      </c>
      <c r="B61" s="8">
        <v>11</v>
      </c>
      <c r="C61" s="8" t="s">
        <v>78</v>
      </c>
      <c r="D61" s="8" t="s">
        <v>72</v>
      </c>
      <c r="E61" s="8" t="s">
        <v>29</v>
      </c>
      <c r="F61" s="23">
        <v>599</v>
      </c>
      <c r="G61" s="24">
        <f>F61/$S$4</f>
        <v>18.151515151515152</v>
      </c>
      <c r="H61" s="9">
        <f t="shared" si="19"/>
        <v>119.80000000000001</v>
      </c>
      <c r="I61" s="24">
        <f>H61/$S$4</f>
        <v>3.6303030303030308</v>
      </c>
      <c r="J61" s="26"/>
      <c r="K61" s="23">
        <f t="shared" si="3"/>
        <v>0</v>
      </c>
      <c r="L61" s="25">
        <f t="shared" si="4"/>
        <v>0</v>
      </c>
      <c r="M61" s="121"/>
      <c r="N61" s="124"/>
      <c r="O61" s="124"/>
      <c r="P61" s="125"/>
    </row>
    <row r="62" spans="1:20" ht="30" customHeight="1" thickBot="1" x14ac:dyDescent="0.35">
      <c r="A62" s="43" t="s">
        <v>79</v>
      </c>
      <c r="B62" s="28">
        <v>3</v>
      </c>
      <c r="C62" s="28" t="s">
        <v>80</v>
      </c>
      <c r="D62" s="28" t="s">
        <v>72</v>
      </c>
      <c r="E62" s="28" t="s">
        <v>29</v>
      </c>
      <c r="F62" s="9">
        <v>649</v>
      </c>
      <c r="G62" s="29">
        <f>F62/$S$4</f>
        <v>19.666666666666668</v>
      </c>
      <c r="H62" s="9">
        <f>F62*$T$58</f>
        <v>129.80000000000001</v>
      </c>
      <c r="I62" s="29">
        <f>H62/$S$4</f>
        <v>3.9333333333333336</v>
      </c>
      <c r="J62" s="30"/>
      <c r="K62" s="9">
        <f t="shared" si="3"/>
        <v>0</v>
      </c>
      <c r="L62" s="10">
        <f t="shared" si="4"/>
        <v>0</v>
      </c>
      <c r="M62" s="126"/>
      <c r="N62" s="127"/>
      <c r="O62" s="127"/>
      <c r="P62" s="128"/>
    </row>
    <row r="63" spans="1:20" ht="30" customHeight="1" thickBot="1" x14ac:dyDescent="0.5">
      <c r="A63" s="11"/>
      <c r="B63" s="11"/>
      <c r="C63" s="44"/>
      <c r="D63" s="31"/>
      <c r="E63" s="31"/>
      <c r="F63" s="11"/>
      <c r="G63" s="33"/>
      <c r="H63" s="133" t="s">
        <v>149</v>
      </c>
      <c r="I63" s="134"/>
      <c r="J63" s="135">
        <f>SUM(J58:J62)</f>
        <v>0</v>
      </c>
      <c r="K63" s="136">
        <f>SUM(K58:K62)</f>
        <v>0</v>
      </c>
      <c r="L63" s="137">
        <f>SUM(L58:L62)</f>
        <v>0</v>
      </c>
      <c r="M63" s="45"/>
      <c r="N63" s="45"/>
      <c r="O63" s="45"/>
      <c r="P63" s="45"/>
    </row>
    <row r="64" spans="1:20" ht="30" customHeight="1" thickBot="1" x14ac:dyDescent="0.5">
      <c r="A64" s="11"/>
      <c r="B64" s="11"/>
      <c r="C64" s="44"/>
      <c r="D64" s="31"/>
      <c r="E64" s="31"/>
      <c r="F64" s="11"/>
      <c r="G64" s="33"/>
      <c r="H64" s="32"/>
      <c r="I64" s="33"/>
      <c r="J64" s="11"/>
      <c r="K64" s="32"/>
      <c r="L64" s="33"/>
      <c r="M64" s="45"/>
      <c r="N64" s="45"/>
      <c r="O64" s="45"/>
      <c r="P64" s="45"/>
    </row>
    <row r="65" spans="1:19" ht="30" customHeight="1" thickBot="1" x14ac:dyDescent="0.35">
      <c r="A65" s="77" t="s">
        <v>91</v>
      </c>
      <c r="B65" s="78"/>
      <c r="C65" s="78"/>
      <c r="D65" s="78"/>
      <c r="E65" s="78"/>
      <c r="F65" s="78"/>
      <c r="G65" s="78"/>
      <c r="H65" s="78"/>
      <c r="I65" s="78"/>
      <c r="J65" s="78"/>
      <c r="K65" s="78"/>
      <c r="L65" s="79"/>
      <c r="M65" s="119" t="s">
        <v>152</v>
      </c>
      <c r="N65" s="120"/>
      <c r="O65" s="120"/>
      <c r="P65" s="123"/>
    </row>
    <row r="66" spans="1:19" ht="30" customHeight="1" x14ac:dyDescent="0.3">
      <c r="A66" s="46" t="s">
        <v>8</v>
      </c>
      <c r="B66" s="18">
        <v>12</v>
      </c>
      <c r="C66" s="47" t="s">
        <v>0</v>
      </c>
      <c r="D66" s="18" t="s">
        <v>72</v>
      </c>
      <c r="E66" s="18" t="s">
        <v>29</v>
      </c>
      <c r="F66" s="19">
        <v>499</v>
      </c>
      <c r="G66" s="20">
        <f t="shared" ref="G66:G73" si="20">F66/$S$4</f>
        <v>15.121212121212121</v>
      </c>
      <c r="H66" s="19">
        <f>F66*$T$58</f>
        <v>99.800000000000011</v>
      </c>
      <c r="I66" s="20">
        <f t="shared" ref="I66:I73" si="21">H66/$S$4</f>
        <v>3.0242424242424244</v>
      </c>
      <c r="J66" s="41"/>
      <c r="K66" s="19">
        <f t="shared" si="3"/>
        <v>0</v>
      </c>
      <c r="L66" s="21">
        <f t="shared" si="4"/>
        <v>0</v>
      </c>
      <c r="M66" s="122"/>
      <c r="N66" s="124"/>
      <c r="O66" s="124"/>
      <c r="P66" s="125"/>
    </row>
    <row r="67" spans="1:19" ht="30" customHeight="1" x14ac:dyDescent="0.3">
      <c r="A67" s="48" t="s">
        <v>9</v>
      </c>
      <c r="B67" s="8">
        <v>10</v>
      </c>
      <c r="C67" s="49" t="s">
        <v>1</v>
      </c>
      <c r="D67" s="8" t="s">
        <v>72</v>
      </c>
      <c r="E67" s="8" t="s">
        <v>29</v>
      </c>
      <c r="F67" s="23">
        <v>499</v>
      </c>
      <c r="G67" s="24">
        <f t="shared" si="20"/>
        <v>15.121212121212121</v>
      </c>
      <c r="H67" s="23">
        <f t="shared" ref="H67:H73" si="22">F67*$T$58</f>
        <v>99.800000000000011</v>
      </c>
      <c r="I67" s="24">
        <f t="shared" si="21"/>
        <v>3.0242424242424244</v>
      </c>
      <c r="J67" s="26"/>
      <c r="K67" s="23">
        <f t="shared" si="3"/>
        <v>0</v>
      </c>
      <c r="L67" s="25">
        <f t="shared" si="4"/>
        <v>0</v>
      </c>
      <c r="M67" s="122"/>
      <c r="N67" s="124"/>
      <c r="O67" s="124"/>
      <c r="P67" s="125"/>
    </row>
    <row r="68" spans="1:19" ht="30" customHeight="1" x14ac:dyDescent="0.3">
      <c r="A68" s="48" t="s">
        <v>10</v>
      </c>
      <c r="B68" s="8">
        <v>14</v>
      </c>
      <c r="C68" s="49" t="s">
        <v>2</v>
      </c>
      <c r="D68" s="8" t="s">
        <v>72</v>
      </c>
      <c r="E68" s="8" t="s">
        <v>29</v>
      </c>
      <c r="F68" s="23">
        <v>499</v>
      </c>
      <c r="G68" s="24">
        <f t="shared" si="20"/>
        <v>15.121212121212121</v>
      </c>
      <c r="H68" s="23">
        <f t="shared" si="22"/>
        <v>99.800000000000011</v>
      </c>
      <c r="I68" s="24">
        <f t="shared" si="21"/>
        <v>3.0242424242424244</v>
      </c>
      <c r="J68" s="26"/>
      <c r="K68" s="23">
        <f t="shared" si="3"/>
        <v>0</v>
      </c>
      <c r="L68" s="25">
        <f t="shared" si="4"/>
        <v>0</v>
      </c>
      <c r="M68" s="122"/>
      <c r="N68" s="124"/>
      <c r="O68" s="124"/>
      <c r="P68" s="125"/>
    </row>
    <row r="69" spans="1:19" ht="30" customHeight="1" x14ac:dyDescent="0.3">
      <c r="A69" s="48" t="s">
        <v>11</v>
      </c>
      <c r="B69" s="8">
        <v>13</v>
      </c>
      <c r="C69" s="49" t="s">
        <v>3</v>
      </c>
      <c r="D69" s="8" t="s">
        <v>72</v>
      </c>
      <c r="E69" s="8" t="s">
        <v>29</v>
      </c>
      <c r="F69" s="23">
        <v>499</v>
      </c>
      <c r="G69" s="24">
        <f t="shared" si="20"/>
        <v>15.121212121212121</v>
      </c>
      <c r="H69" s="23">
        <f t="shared" si="22"/>
        <v>99.800000000000011</v>
      </c>
      <c r="I69" s="24">
        <f t="shared" si="21"/>
        <v>3.0242424242424244</v>
      </c>
      <c r="J69" s="26"/>
      <c r="K69" s="23">
        <f t="shared" si="3"/>
        <v>0</v>
      </c>
      <c r="L69" s="25">
        <f t="shared" si="4"/>
        <v>0</v>
      </c>
      <c r="M69" s="122"/>
      <c r="N69" s="124"/>
      <c r="O69" s="124"/>
      <c r="P69" s="125"/>
    </row>
    <row r="70" spans="1:19" ht="30" customHeight="1" x14ac:dyDescent="0.3">
      <c r="A70" s="48" t="s">
        <v>12</v>
      </c>
      <c r="B70" s="8">
        <v>11</v>
      </c>
      <c r="C70" s="49" t="s">
        <v>4</v>
      </c>
      <c r="D70" s="8" t="s">
        <v>72</v>
      </c>
      <c r="E70" s="8" t="s">
        <v>29</v>
      </c>
      <c r="F70" s="23">
        <v>549</v>
      </c>
      <c r="G70" s="24">
        <f t="shared" si="20"/>
        <v>16.636363636363637</v>
      </c>
      <c r="H70" s="23">
        <f t="shared" si="22"/>
        <v>109.80000000000001</v>
      </c>
      <c r="I70" s="24">
        <f t="shared" si="21"/>
        <v>3.3272727272727276</v>
      </c>
      <c r="J70" s="26"/>
      <c r="K70" s="23">
        <f t="shared" ref="K70:K73" si="23">H70*J70</f>
        <v>0</v>
      </c>
      <c r="L70" s="25">
        <f t="shared" ref="L70:L73" si="24">I70*J70</f>
        <v>0</v>
      </c>
      <c r="M70" s="122"/>
      <c r="N70" s="124"/>
      <c r="O70" s="124"/>
      <c r="P70" s="125"/>
    </row>
    <row r="71" spans="1:19" ht="30" customHeight="1" x14ac:dyDescent="0.3">
      <c r="A71" s="48" t="s">
        <v>13</v>
      </c>
      <c r="B71" s="8">
        <v>5</v>
      </c>
      <c r="C71" s="49" t="s">
        <v>5</v>
      </c>
      <c r="D71" s="8" t="s">
        <v>72</v>
      </c>
      <c r="E71" s="8" t="s">
        <v>29</v>
      </c>
      <c r="F71" s="23">
        <v>549</v>
      </c>
      <c r="G71" s="24">
        <f t="shared" si="20"/>
        <v>16.636363636363637</v>
      </c>
      <c r="H71" s="23">
        <f t="shared" si="22"/>
        <v>109.80000000000001</v>
      </c>
      <c r="I71" s="24">
        <f t="shared" si="21"/>
        <v>3.3272727272727276</v>
      </c>
      <c r="J71" s="26"/>
      <c r="K71" s="23">
        <f t="shared" si="23"/>
        <v>0</v>
      </c>
      <c r="L71" s="25">
        <f t="shared" si="24"/>
        <v>0</v>
      </c>
      <c r="M71" s="122"/>
      <c r="N71" s="124"/>
      <c r="O71" s="124"/>
      <c r="P71" s="125"/>
    </row>
    <row r="72" spans="1:19" ht="30" customHeight="1" x14ac:dyDescent="0.3">
      <c r="A72" s="48" t="s">
        <v>14</v>
      </c>
      <c r="B72" s="8">
        <v>3</v>
      </c>
      <c r="C72" s="49" t="s">
        <v>6</v>
      </c>
      <c r="D72" s="8" t="s">
        <v>72</v>
      </c>
      <c r="E72" s="8" t="s">
        <v>29</v>
      </c>
      <c r="F72" s="23">
        <v>549</v>
      </c>
      <c r="G72" s="24">
        <f t="shared" si="20"/>
        <v>16.636363636363637</v>
      </c>
      <c r="H72" s="23">
        <f t="shared" si="22"/>
        <v>109.80000000000001</v>
      </c>
      <c r="I72" s="24">
        <f t="shared" si="21"/>
        <v>3.3272727272727276</v>
      </c>
      <c r="J72" s="26"/>
      <c r="K72" s="23">
        <f t="shared" si="23"/>
        <v>0</v>
      </c>
      <c r="L72" s="25">
        <f t="shared" si="24"/>
        <v>0</v>
      </c>
      <c r="M72" s="122"/>
      <c r="N72" s="124"/>
      <c r="O72" s="124"/>
      <c r="P72" s="125"/>
    </row>
    <row r="73" spans="1:19" ht="30" customHeight="1" thickBot="1" x14ac:dyDescent="0.35">
      <c r="A73" s="50" t="s">
        <v>15</v>
      </c>
      <c r="B73" s="28">
        <v>7</v>
      </c>
      <c r="C73" s="51" t="s">
        <v>7</v>
      </c>
      <c r="D73" s="28" t="s">
        <v>72</v>
      </c>
      <c r="E73" s="28" t="s">
        <v>29</v>
      </c>
      <c r="F73" s="9">
        <v>549</v>
      </c>
      <c r="G73" s="29">
        <f t="shared" si="20"/>
        <v>16.636363636363637</v>
      </c>
      <c r="H73" s="9">
        <f t="shared" si="22"/>
        <v>109.80000000000001</v>
      </c>
      <c r="I73" s="29">
        <f t="shared" si="21"/>
        <v>3.3272727272727276</v>
      </c>
      <c r="J73" s="30"/>
      <c r="K73" s="9">
        <f t="shared" si="23"/>
        <v>0</v>
      </c>
      <c r="L73" s="10">
        <f t="shared" si="24"/>
        <v>0</v>
      </c>
      <c r="M73" s="127"/>
      <c r="N73" s="127"/>
      <c r="O73" s="127"/>
      <c r="P73" s="128"/>
    </row>
    <row r="74" spans="1:19" ht="30" customHeight="1" thickBot="1" x14ac:dyDescent="0.35">
      <c r="A74" s="162"/>
      <c r="B74" s="118"/>
      <c r="C74" s="160"/>
      <c r="D74" s="118"/>
      <c r="E74" s="161"/>
      <c r="F74" s="168"/>
      <c r="G74" s="169"/>
      <c r="H74" s="163" t="s">
        <v>149</v>
      </c>
      <c r="I74" s="164"/>
      <c r="J74" s="165">
        <f>SUM(J66:J73)</f>
        <v>0</v>
      </c>
      <c r="K74" s="145">
        <f>SUM(K66:K73)</f>
        <v>0</v>
      </c>
      <c r="L74" s="146">
        <f>SUM(L66:L73)</f>
        <v>0</v>
      </c>
      <c r="M74" s="129"/>
      <c r="N74" s="132"/>
      <c r="O74" s="132"/>
      <c r="P74" s="130"/>
    </row>
    <row r="75" spans="1:19" ht="30" customHeight="1" thickBot="1" x14ac:dyDescent="0.35">
      <c r="A75" s="144"/>
      <c r="B75" s="166"/>
      <c r="C75" s="167"/>
      <c r="D75" s="166"/>
      <c r="E75" s="166"/>
      <c r="F75" s="168"/>
      <c r="G75" s="169"/>
      <c r="H75" s="168"/>
      <c r="I75" s="169"/>
      <c r="J75" s="170"/>
      <c r="K75" s="168"/>
      <c r="L75" s="169"/>
      <c r="M75" s="132"/>
      <c r="N75" s="132"/>
      <c r="O75" s="132"/>
      <c r="P75" s="132"/>
      <c r="Q75" s="171"/>
      <c r="R75" s="171"/>
      <c r="S75" s="171"/>
    </row>
    <row r="76" spans="1:19" ht="30" customHeight="1" thickBot="1" x14ac:dyDescent="0.35">
      <c r="A76" s="110" t="s">
        <v>148</v>
      </c>
      <c r="B76" s="111"/>
      <c r="C76" s="111"/>
      <c r="D76" s="81"/>
      <c r="E76" s="81"/>
      <c r="F76" s="81"/>
      <c r="G76" s="81"/>
      <c r="H76" s="81"/>
      <c r="I76" s="81"/>
      <c r="J76" s="81"/>
      <c r="K76" s="81"/>
      <c r="L76" s="81"/>
      <c r="M76" s="111"/>
      <c r="N76" s="111"/>
      <c r="O76" s="111"/>
      <c r="P76" s="112"/>
    </row>
    <row r="77" spans="1:19" ht="30" customHeight="1" x14ac:dyDescent="0.45">
      <c r="A77" s="13"/>
      <c r="B77" s="14"/>
      <c r="C77" s="200"/>
      <c r="D77" s="98" t="s">
        <v>30</v>
      </c>
      <c r="E77" s="100" t="s">
        <v>31</v>
      </c>
      <c r="F77" s="202" t="s">
        <v>19</v>
      </c>
      <c r="G77" s="202"/>
      <c r="H77" s="202" t="s">
        <v>21</v>
      </c>
      <c r="I77" s="202"/>
      <c r="J77" s="203" t="s">
        <v>16</v>
      </c>
      <c r="K77" s="100" t="s">
        <v>17</v>
      </c>
      <c r="L77" s="99"/>
      <c r="M77" s="81" t="s">
        <v>147</v>
      </c>
      <c r="N77" s="81"/>
      <c r="O77" s="81"/>
      <c r="P77" s="82"/>
    </row>
    <row r="78" spans="1:19" ht="30" customHeight="1" thickBot="1" x14ac:dyDescent="0.5">
      <c r="A78" s="15"/>
      <c r="B78" s="16"/>
      <c r="C78" s="201"/>
      <c r="D78" s="204"/>
      <c r="E78" s="197"/>
      <c r="F78" s="198"/>
      <c r="G78" s="198"/>
      <c r="H78" s="198"/>
      <c r="I78" s="198"/>
      <c r="J78" s="199"/>
      <c r="K78" s="197"/>
      <c r="L78" s="205"/>
      <c r="M78" s="175"/>
      <c r="N78" s="87"/>
      <c r="O78" s="87"/>
      <c r="P78" s="88"/>
    </row>
    <row r="79" spans="1:19" ht="30" hidden="1" customHeight="1" thickBot="1" x14ac:dyDescent="0.5">
      <c r="A79" s="192"/>
      <c r="B79" s="193"/>
      <c r="C79" s="194"/>
      <c r="D79" s="206"/>
      <c r="E79" s="207"/>
      <c r="F79" s="30" t="s">
        <v>20</v>
      </c>
      <c r="G79" s="30" t="s">
        <v>18</v>
      </c>
      <c r="H79" s="30" t="s">
        <v>20</v>
      </c>
      <c r="I79" s="30" t="s">
        <v>18</v>
      </c>
      <c r="J79" s="208"/>
      <c r="K79" s="30" t="s">
        <v>20</v>
      </c>
      <c r="L79" s="209" t="s">
        <v>18</v>
      </c>
      <c r="M79" s="170"/>
      <c r="N79" s="11"/>
      <c r="O79" s="11"/>
      <c r="P79" s="73"/>
    </row>
    <row r="80" spans="1:19" ht="30" customHeight="1" thickBot="1" x14ac:dyDescent="0.35">
      <c r="A80" s="77" t="s">
        <v>146</v>
      </c>
      <c r="B80" s="78"/>
      <c r="C80" s="78"/>
      <c r="D80" s="195"/>
      <c r="E80" s="195"/>
      <c r="F80" s="195"/>
      <c r="G80" s="195"/>
      <c r="H80" s="195"/>
      <c r="I80" s="195"/>
      <c r="J80" s="195"/>
      <c r="K80" s="195"/>
      <c r="L80" s="196"/>
      <c r="M80" s="89" t="s">
        <v>151</v>
      </c>
      <c r="N80" s="90"/>
      <c r="O80" s="90"/>
      <c r="P80" s="91"/>
    </row>
    <row r="81" spans="1:20" ht="30" customHeight="1" x14ac:dyDescent="0.3">
      <c r="A81" s="138" t="s">
        <v>92</v>
      </c>
      <c r="B81" s="18">
        <v>48</v>
      </c>
      <c r="C81" s="18" t="s">
        <v>93</v>
      </c>
      <c r="D81" s="18" t="s">
        <v>32</v>
      </c>
      <c r="E81" s="18" t="s">
        <v>29</v>
      </c>
      <c r="F81" s="19">
        <v>360</v>
      </c>
      <c r="G81" s="20">
        <f t="shared" ref="G81:G107" si="25">F81/$S$4</f>
        <v>10.909090909090908</v>
      </c>
      <c r="H81" s="19">
        <f t="shared" ref="H81:H107" si="26">F81*$T$81</f>
        <v>180</v>
      </c>
      <c r="I81" s="20">
        <f t="shared" ref="I81:I107" si="27">H81/$S$4</f>
        <v>5.4545454545454541</v>
      </c>
      <c r="J81" s="41"/>
      <c r="K81" s="19">
        <f t="shared" ref="K81" si="28">H81*J81</f>
        <v>0</v>
      </c>
      <c r="L81" s="21">
        <f t="shared" ref="L81" si="29">I81*J81</f>
        <v>0</v>
      </c>
      <c r="M81" s="93"/>
      <c r="N81" s="93"/>
      <c r="O81" s="93"/>
      <c r="P81" s="94"/>
      <c r="Q81" s="4"/>
      <c r="R81" s="4"/>
      <c r="S81" s="4"/>
      <c r="T81">
        <v>0.5</v>
      </c>
    </row>
    <row r="82" spans="1:20" ht="30" customHeight="1" x14ac:dyDescent="0.3">
      <c r="A82" s="139" t="s">
        <v>94</v>
      </c>
      <c r="B82" s="8">
        <v>37</v>
      </c>
      <c r="C82" s="8" t="s">
        <v>95</v>
      </c>
      <c r="D82" s="8" t="s">
        <v>24</v>
      </c>
      <c r="E82" s="8" t="s">
        <v>29</v>
      </c>
      <c r="F82" s="23">
        <v>360</v>
      </c>
      <c r="G82" s="24">
        <f t="shared" si="25"/>
        <v>10.909090909090908</v>
      </c>
      <c r="H82" s="23">
        <f t="shared" si="26"/>
        <v>180</v>
      </c>
      <c r="I82" s="24">
        <f t="shared" si="27"/>
        <v>5.4545454545454541</v>
      </c>
      <c r="J82" s="26"/>
      <c r="K82" s="23">
        <f t="shared" ref="K82:K107" si="30">H82*J82</f>
        <v>0</v>
      </c>
      <c r="L82" s="25">
        <f t="shared" ref="L82:L107" si="31">I82*J82</f>
        <v>0</v>
      </c>
      <c r="M82" s="93"/>
      <c r="N82" s="93"/>
      <c r="O82" s="93"/>
      <c r="P82" s="94"/>
      <c r="Q82" s="4"/>
      <c r="R82" s="4"/>
      <c r="S82" s="4"/>
    </row>
    <row r="83" spans="1:20" ht="30" customHeight="1" x14ac:dyDescent="0.3">
      <c r="A83" s="139" t="s">
        <v>96</v>
      </c>
      <c r="B83" s="8">
        <v>42</v>
      </c>
      <c r="C83" s="8" t="s">
        <v>97</v>
      </c>
      <c r="D83" s="8" t="s">
        <v>33</v>
      </c>
      <c r="E83" s="8" t="s">
        <v>29</v>
      </c>
      <c r="F83" s="23">
        <v>360</v>
      </c>
      <c r="G83" s="24">
        <f t="shared" si="25"/>
        <v>10.909090909090908</v>
      </c>
      <c r="H83" s="23">
        <f t="shared" si="26"/>
        <v>180</v>
      </c>
      <c r="I83" s="24">
        <f t="shared" si="27"/>
        <v>5.4545454545454541</v>
      </c>
      <c r="J83" s="26"/>
      <c r="K83" s="23">
        <f t="shared" si="30"/>
        <v>0</v>
      </c>
      <c r="L83" s="25">
        <f t="shared" si="31"/>
        <v>0</v>
      </c>
      <c r="M83" s="93"/>
      <c r="N83" s="93"/>
      <c r="O83" s="93"/>
      <c r="P83" s="94"/>
      <c r="Q83" s="4"/>
      <c r="R83" s="4"/>
      <c r="S83" s="4"/>
    </row>
    <row r="84" spans="1:20" ht="30" customHeight="1" x14ac:dyDescent="0.3">
      <c r="A84" s="139" t="s">
        <v>98</v>
      </c>
      <c r="B84" s="8">
        <v>59</v>
      </c>
      <c r="C84" s="8" t="s">
        <v>99</v>
      </c>
      <c r="D84" s="8" t="s">
        <v>32</v>
      </c>
      <c r="E84" s="8" t="s">
        <v>29</v>
      </c>
      <c r="F84" s="23">
        <v>375</v>
      </c>
      <c r="G84" s="24">
        <f t="shared" si="25"/>
        <v>11.363636363636363</v>
      </c>
      <c r="H84" s="23">
        <f t="shared" si="26"/>
        <v>187.5</v>
      </c>
      <c r="I84" s="24">
        <f t="shared" si="27"/>
        <v>5.6818181818181817</v>
      </c>
      <c r="J84" s="26"/>
      <c r="K84" s="23">
        <f t="shared" si="30"/>
        <v>0</v>
      </c>
      <c r="L84" s="25">
        <f t="shared" si="31"/>
        <v>0</v>
      </c>
      <c r="M84" s="93"/>
      <c r="N84" s="93"/>
      <c r="O84" s="93"/>
      <c r="P84" s="94"/>
      <c r="Q84" s="4"/>
      <c r="R84" s="4"/>
      <c r="S84" s="4"/>
    </row>
    <row r="85" spans="1:20" ht="30" customHeight="1" x14ac:dyDescent="0.3">
      <c r="A85" s="139" t="s">
        <v>100</v>
      </c>
      <c r="B85" s="8">
        <v>44</v>
      </c>
      <c r="C85" s="8" t="s">
        <v>101</v>
      </c>
      <c r="D85" s="8" t="s">
        <v>24</v>
      </c>
      <c r="E85" s="8" t="s">
        <v>29</v>
      </c>
      <c r="F85" s="23">
        <v>375</v>
      </c>
      <c r="G85" s="24">
        <f t="shared" si="25"/>
        <v>11.363636363636363</v>
      </c>
      <c r="H85" s="23">
        <f t="shared" si="26"/>
        <v>187.5</v>
      </c>
      <c r="I85" s="24">
        <f t="shared" si="27"/>
        <v>5.6818181818181817</v>
      </c>
      <c r="J85" s="26"/>
      <c r="K85" s="23">
        <f t="shared" si="30"/>
        <v>0</v>
      </c>
      <c r="L85" s="25">
        <f t="shared" si="31"/>
        <v>0</v>
      </c>
      <c r="M85" s="93"/>
      <c r="N85" s="93"/>
      <c r="O85" s="93"/>
      <c r="P85" s="94"/>
      <c r="Q85" s="4"/>
      <c r="R85" s="4"/>
      <c r="S85" s="4"/>
    </row>
    <row r="86" spans="1:20" ht="30" customHeight="1" x14ac:dyDescent="0.3">
      <c r="A86" s="139" t="s">
        <v>102</v>
      </c>
      <c r="B86" s="8">
        <v>44</v>
      </c>
      <c r="C86" s="8" t="s">
        <v>103</v>
      </c>
      <c r="D86" s="8" t="s">
        <v>33</v>
      </c>
      <c r="E86" s="8" t="s">
        <v>29</v>
      </c>
      <c r="F86" s="23">
        <v>375</v>
      </c>
      <c r="G86" s="24">
        <f t="shared" si="25"/>
        <v>11.363636363636363</v>
      </c>
      <c r="H86" s="23">
        <f t="shared" si="26"/>
        <v>187.5</v>
      </c>
      <c r="I86" s="24">
        <f t="shared" si="27"/>
        <v>5.6818181818181817</v>
      </c>
      <c r="J86" s="26"/>
      <c r="K86" s="23">
        <f t="shared" si="30"/>
        <v>0</v>
      </c>
      <c r="L86" s="25">
        <f t="shared" si="31"/>
        <v>0</v>
      </c>
      <c r="M86" s="93"/>
      <c r="N86" s="93"/>
      <c r="O86" s="93"/>
      <c r="P86" s="94"/>
      <c r="Q86" s="4"/>
      <c r="R86" s="4"/>
      <c r="S86" s="4"/>
    </row>
    <row r="87" spans="1:20" ht="30" customHeight="1" x14ac:dyDescent="0.3">
      <c r="A87" s="139" t="s">
        <v>104</v>
      </c>
      <c r="B87" s="8">
        <v>78</v>
      </c>
      <c r="C87" s="8" t="s">
        <v>105</v>
      </c>
      <c r="D87" s="8" t="s">
        <v>32</v>
      </c>
      <c r="E87" s="8" t="s">
        <v>29</v>
      </c>
      <c r="F87" s="23">
        <v>375</v>
      </c>
      <c r="G87" s="24">
        <f t="shared" si="25"/>
        <v>11.363636363636363</v>
      </c>
      <c r="H87" s="23">
        <f t="shared" si="26"/>
        <v>187.5</v>
      </c>
      <c r="I87" s="24">
        <f t="shared" si="27"/>
        <v>5.6818181818181817</v>
      </c>
      <c r="J87" s="26"/>
      <c r="K87" s="23">
        <f t="shared" si="30"/>
        <v>0</v>
      </c>
      <c r="L87" s="25">
        <f t="shared" si="31"/>
        <v>0</v>
      </c>
      <c r="M87" s="93"/>
      <c r="N87" s="93"/>
      <c r="O87" s="93"/>
      <c r="P87" s="94"/>
      <c r="Q87" s="4"/>
      <c r="R87" s="4"/>
      <c r="S87" s="4"/>
    </row>
    <row r="88" spans="1:20" ht="30" customHeight="1" x14ac:dyDescent="0.3">
      <c r="A88" s="139" t="s">
        <v>106</v>
      </c>
      <c r="B88" s="8">
        <v>25</v>
      </c>
      <c r="C88" s="8" t="s">
        <v>107</v>
      </c>
      <c r="D88" s="8" t="s">
        <v>24</v>
      </c>
      <c r="E88" s="8" t="s">
        <v>29</v>
      </c>
      <c r="F88" s="23">
        <v>375</v>
      </c>
      <c r="G88" s="24">
        <f t="shared" si="25"/>
        <v>11.363636363636363</v>
      </c>
      <c r="H88" s="23">
        <f t="shared" si="26"/>
        <v>187.5</v>
      </c>
      <c r="I88" s="24">
        <f t="shared" si="27"/>
        <v>5.6818181818181817</v>
      </c>
      <c r="J88" s="26"/>
      <c r="K88" s="23">
        <f t="shared" si="30"/>
        <v>0</v>
      </c>
      <c r="L88" s="25">
        <f t="shared" si="31"/>
        <v>0</v>
      </c>
      <c r="M88" s="93"/>
      <c r="N88" s="93"/>
      <c r="O88" s="93"/>
      <c r="P88" s="94"/>
      <c r="Q88" s="4"/>
      <c r="R88" s="4"/>
      <c r="S88" s="4"/>
    </row>
    <row r="89" spans="1:20" ht="30" customHeight="1" x14ac:dyDescent="0.3">
      <c r="A89" s="139" t="s">
        <v>108</v>
      </c>
      <c r="B89" s="8">
        <v>49</v>
      </c>
      <c r="C89" s="8" t="s">
        <v>109</v>
      </c>
      <c r="D89" s="8" t="s">
        <v>33</v>
      </c>
      <c r="E89" s="8" t="s">
        <v>29</v>
      </c>
      <c r="F89" s="23">
        <v>375</v>
      </c>
      <c r="G89" s="24">
        <f t="shared" si="25"/>
        <v>11.363636363636363</v>
      </c>
      <c r="H89" s="23">
        <f t="shared" si="26"/>
        <v>187.5</v>
      </c>
      <c r="I89" s="24">
        <f t="shared" si="27"/>
        <v>5.6818181818181817</v>
      </c>
      <c r="J89" s="26"/>
      <c r="K89" s="23">
        <f t="shared" si="30"/>
        <v>0</v>
      </c>
      <c r="L89" s="25">
        <f t="shared" si="31"/>
        <v>0</v>
      </c>
      <c r="M89" s="93"/>
      <c r="N89" s="93"/>
      <c r="O89" s="93"/>
      <c r="P89" s="94"/>
      <c r="Q89" s="4"/>
      <c r="R89" s="4"/>
      <c r="S89" s="4"/>
    </row>
    <row r="90" spans="1:20" ht="30" customHeight="1" x14ac:dyDescent="0.3">
      <c r="A90" s="139" t="s">
        <v>110</v>
      </c>
      <c r="B90" s="8">
        <v>43</v>
      </c>
      <c r="C90" s="8" t="s">
        <v>111</v>
      </c>
      <c r="D90" s="8" t="s">
        <v>32</v>
      </c>
      <c r="E90" s="8" t="s">
        <v>29</v>
      </c>
      <c r="F90" s="23">
        <v>375</v>
      </c>
      <c r="G90" s="24">
        <f t="shared" si="25"/>
        <v>11.363636363636363</v>
      </c>
      <c r="H90" s="23">
        <f t="shared" si="26"/>
        <v>187.5</v>
      </c>
      <c r="I90" s="24">
        <f t="shared" si="27"/>
        <v>5.6818181818181817</v>
      </c>
      <c r="J90" s="26"/>
      <c r="K90" s="23">
        <f t="shared" si="30"/>
        <v>0</v>
      </c>
      <c r="L90" s="25">
        <f t="shared" si="31"/>
        <v>0</v>
      </c>
      <c r="M90" s="93"/>
      <c r="N90" s="93"/>
      <c r="O90" s="93"/>
      <c r="P90" s="94"/>
      <c r="Q90" s="4"/>
      <c r="R90" s="4"/>
      <c r="S90" s="4"/>
    </row>
    <row r="91" spans="1:20" ht="30" customHeight="1" x14ac:dyDescent="0.3">
      <c r="A91" s="139" t="s">
        <v>112</v>
      </c>
      <c r="B91" s="8">
        <v>20</v>
      </c>
      <c r="C91" s="8" t="s">
        <v>113</v>
      </c>
      <c r="D91" s="8" t="s">
        <v>24</v>
      </c>
      <c r="E91" s="8" t="s">
        <v>29</v>
      </c>
      <c r="F91" s="23">
        <v>375</v>
      </c>
      <c r="G91" s="24">
        <f t="shared" si="25"/>
        <v>11.363636363636363</v>
      </c>
      <c r="H91" s="23">
        <f t="shared" si="26"/>
        <v>187.5</v>
      </c>
      <c r="I91" s="24">
        <f t="shared" si="27"/>
        <v>5.6818181818181817</v>
      </c>
      <c r="J91" s="26"/>
      <c r="K91" s="23">
        <f t="shared" si="30"/>
        <v>0</v>
      </c>
      <c r="L91" s="25">
        <f t="shared" si="31"/>
        <v>0</v>
      </c>
      <c r="M91" s="93"/>
      <c r="N91" s="93"/>
      <c r="O91" s="93"/>
      <c r="P91" s="94"/>
      <c r="Q91" s="4"/>
      <c r="R91" s="4"/>
      <c r="S91" s="4"/>
    </row>
    <row r="92" spans="1:20" ht="30" customHeight="1" x14ac:dyDescent="0.3">
      <c r="A92" s="139" t="s">
        <v>114</v>
      </c>
      <c r="B92" s="8">
        <v>20</v>
      </c>
      <c r="C92" s="8" t="s">
        <v>115</v>
      </c>
      <c r="D92" s="8" t="s">
        <v>33</v>
      </c>
      <c r="E92" s="8" t="s">
        <v>29</v>
      </c>
      <c r="F92" s="23">
        <v>375</v>
      </c>
      <c r="G92" s="24">
        <f t="shared" si="25"/>
        <v>11.363636363636363</v>
      </c>
      <c r="H92" s="23">
        <f t="shared" si="26"/>
        <v>187.5</v>
      </c>
      <c r="I92" s="24">
        <f t="shared" si="27"/>
        <v>5.6818181818181817</v>
      </c>
      <c r="J92" s="26"/>
      <c r="K92" s="23">
        <f t="shared" si="30"/>
        <v>0</v>
      </c>
      <c r="L92" s="25">
        <f t="shared" si="31"/>
        <v>0</v>
      </c>
      <c r="M92" s="93"/>
      <c r="N92" s="93"/>
      <c r="O92" s="93"/>
      <c r="P92" s="94"/>
      <c r="Q92" s="4"/>
      <c r="R92" s="4"/>
      <c r="S92" s="4"/>
    </row>
    <row r="93" spans="1:20" ht="30" customHeight="1" x14ac:dyDescent="0.3">
      <c r="A93" s="139" t="s">
        <v>116</v>
      </c>
      <c r="B93" s="8">
        <v>24</v>
      </c>
      <c r="C93" s="8" t="s">
        <v>117</v>
      </c>
      <c r="D93" s="8" t="s">
        <v>24</v>
      </c>
      <c r="E93" s="8" t="s">
        <v>29</v>
      </c>
      <c r="F93" s="23">
        <v>375</v>
      </c>
      <c r="G93" s="24">
        <f t="shared" si="25"/>
        <v>11.363636363636363</v>
      </c>
      <c r="H93" s="23">
        <f t="shared" si="26"/>
        <v>187.5</v>
      </c>
      <c r="I93" s="24">
        <f t="shared" si="27"/>
        <v>5.6818181818181817</v>
      </c>
      <c r="J93" s="26"/>
      <c r="K93" s="23">
        <f t="shared" si="30"/>
        <v>0</v>
      </c>
      <c r="L93" s="25">
        <f t="shared" si="31"/>
        <v>0</v>
      </c>
      <c r="M93" s="93"/>
      <c r="N93" s="93"/>
      <c r="O93" s="93"/>
      <c r="P93" s="94"/>
      <c r="Q93" s="4"/>
      <c r="R93" s="4"/>
      <c r="S93" s="4"/>
    </row>
    <row r="94" spans="1:20" ht="30" customHeight="1" x14ac:dyDescent="0.3">
      <c r="A94" s="139" t="s">
        <v>118</v>
      </c>
      <c r="B94" s="8">
        <v>39</v>
      </c>
      <c r="C94" s="8" t="s">
        <v>119</v>
      </c>
      <c r="D94" s="8" t="s">
        <v>24</v>
      </c>
      <c r="E94" s="8" t="s">
        <v>29</v>
      </c>
      <c r="F94" s="23">
        <v>375</v>
      </c>
      <c r="G94" s="24">
        <f t="shared" si="25"/>
        <v>11.363636363636363</v>
      </c>
      <c r="H94" s="23">
        <f t="shared" si="26"/>
        <v>187.5</v>
      </c>
      <c r="I94" s="24">
        <f t="shared" si="27"/>
        <v>5.6818181818181817</v>
      </c>
      <c r="J94" s="26"/>
      <c r="K94" s="23">
        <f t="shared" si="30"/>
        <v>0</v>
      </c>
      <c r="L94" s="25">
        <f t="shared" si="31"/>
        <v>0</v>
      </c>
      <c r="M94" s="93"/>
      <c r="N94" s="93"/>
      <c r="O94" s="93"/>
      <c r="P94" s="94"/>
      <c r="Q94" s="4"/>
      <c r="R94" s="4"/>
      <c r="S94" s="4"/>
    </row>
    <row r="95" spans="1:20" ht="30" customHeight="1" x14ac:dyDescent="0.3">
      <c r="A95" s="139" t="s">
        <v>120</v>
      </c>
      <c r="B95" s="8">
        <v>25</v>
      </c>
      <c r="C95" s="8" t="s">
        <v>121</v>
      </c>
      <c r="D95" s="8" t="s">
        <v>32</v>
      </c>
      <c r="E95" s="8" t="s">
        <v>29</v>
      </c>
      <c r="F95" s="23">
        <v>425</v>
      </c>
      <c r="G95" s="24">
        <f t="shared" si="25"/>
        <v>12.878787878787879</v>
      </c>
      <c r="H95" s="23">
        <f t="shared" si="26"/>
        <v>212.5</v>
      </c>
      <c r="I95" s="24">
        <f t="shared" si="27"/>
        <v>6.4393939393939394</v>
      </c>
      <c r="J95" s="26"/>
      <c r="K95" s="23">
        <f t="shared" si="30"/>
        <v>0</v>
      </c>
      <c r="L95" s="25">
        <f t="shared" si="31"/>
        <v>0</v>
      </c>
      <c r="M95" s="93"/>
      <c r="N95" s="93"/>
      <c r="O95" s="93"/>
      <c r="P95" s="94"/>
      <c r="Q95" s="4"/>
      <c r="R95" s="4"/>
      <c r="S95" s="4"/>
    </row>
    <row r="96" spans="1:20" ht="30" customHeight="1" x14ac:dyDescent="0.3">
      <c r="A96" s="139" t="s">
        <v>122</v>
      </c>
      <c r="B96" s="8">
        <v>21</v>
      </c>
      <c r="C96" s="8" t="s">
        <v>123</v>
      </c>
      <c r="D96" s="8" t="s">
        <v>24</v>
      </c>
      <c r="E96" s="8" t="s">
        <v>29</v>
      </c>
      <c r="F96" s="23">
        <v>425</v>
      </c>
      <c r="G96" s="24">
        <f t="shared" si="25"/>
        <v>12.878787878787879</v>
      </c>
      <c r="H96" s="23">
        <f t="shared" si="26"/>
        <v>212.5</v>
      </c>
      <c r="I96" s="24">
        <f t="shared" si="27"/>
        <v>6.4393939393939394</v>
      </c>
      <c r="J96" s="26"/>
      <c r="K96" s="23">
        <f t="shared" si="30"/>
        <v>0</v>
      </c>
      <c r="L96" s="25">
        <f t="shared" si="31"/>
        <v>0</v>
      </c>
      <c r="M96" s="93"/>
      <c r="N96" s="93"/>
      <c r="O96" s="93"/>
      <c r="P96" s="94"/>
      <c r="Q96" s="4"/>
      <c r="R96" s="4"/>
      <c r="S96" s="4"/>
    </row>
    <row r="97" spans="1:19" ht="30" customHeight="1" x14ac:dyDescent="0.3">
      <c r="A97" s="139" t="s">
        <v>124</v>
      </c>
      <c r="B97" s="8">
        <v>48</v>
      </c>
      <c r="C97" s="8" t="s">
        <v>125</v>
      </c>
      <c r="D97" s="8" t="s">
        <v>32</v>
      </c>
      <c r="E97" s="8" t="s">
        <v>29</v>
      </c>
      <c r="F97" s="23">
        <v>375</v>
      </c>
      <c r="G97" s="24">
        <f t="shared" si="25"/>
        <v>11.363636363636363</v>
      </c>
      <c r="H97" s="23">
        <f t="shared" si="26"/>
        <v>187.5</v>
      </c>
      <c r="I97" s="24">
        <f t="shared" si="27"/>
        <v>5.6818181818181817</v>
      </c>
      <c r="J97" s="26"/>
      <c r="K97" s="23">
        <f t="shared" si="30"/>
        <v>0</v>
      </c>
      <c r="L97" s="25">
        <f t="shared" si="31"/>
        <v>0</v>
      </c>
      <c r="M97" s="93"/>
      <c r="N97" s="93"/>
      <c r="O97" s="93"/>
      <c r="P97" s="94"/>
      <c r="Q97" s="4"/>
      <c r="R97" s="4"/>
      <c r="S97" s="4"/>
    </row>
    <row r="98" spans="1:19" ht="30" customHeight="1" x14ac:dyDescent="0.3">
      <c r="A98" s="139" t="s">
        <v>126</v>
      </c>
      <c r="B98" s="8">
        <v>27</v>
      </c>
      <c r="C98" s="8" t="s">
        <v>127</v>
      </c>
      <c r="D98" s="8" t="s">
        <v>24</v>
      </c>
      <c r="E98" s="8" t="s">
        <v>29</v>
      </c>
      <c r="F98" s="23">
        <v>375</v>
      </c>
      <c r="G98" s="24">
        <f t="shared" si="25"/>
        <v>11.363636363636363</v>
      </c>
      <c r="H98" s="23">
        <f t="shared" si="26"/>
        <v>187.5</v>
      </c>
      <c r="I98" s="24">
        <f t="shared" si="27"/>
        <v>5.6818181818181817</v>
      </c>
      <c r="J98" s="26"/>
      <c r="K98" s="23">
        <f t="shared" si="30"/>
        <v>0</v>
      </c>
      <c r="L98" s="25">
        <f t="shared" si="31"/>
        <v>0</v>
      </c>
      <c r="M98" s="93"/>
      <c r="N98" s="93"/>
      <c r="O98" s="93"/>
      <c r="P98" s="94"/>
      <c r="Q98" s="4"/>
      <c r="R98" s="4"/>
      <c r="S98" s="4"/>
    </row>
    <row r="99" spans="1:19" ht="30" customHeight="1" x14ac:dyDescent="0.3">
      <c r="A99" s="139" t="s">
        <v>128</v>
      </c>
      <c r="B99" s="8">
        <v>20</v>
      </c>
      <c r="C99" s="8" t="s">
        <v>129</v>
      </c>
      <c r="D99" s="8" t="s">
        <v>33</v>
      </c>
      <c r="E99" s="8" t="s">
        <v>29</v>
      </c>
      <c r="F99" s="23">
        <v>375</v>
      </c>
      <c r="G99" s="24">
        <f t="shared" si="25"/>
        <v>11.363636363636363</v>
      </c>
      <c r="H99" s="23">
        <f t="shared" si="26"/>
        <v>187.5</v>
      </c>
      <c r="I99" s="24">
        <f t="shared" si="27"/>
        <v>5.6818181818181817</v>
      </c>
      <c r="J99" s="26"/>
      <c r="K99" s="23">
        <f t="shared" si="30"/>
        <v>0</v>
      </c>
      <c r="L99" s="25">
        <f t="shared" si="31"/>
        <v>0</v>
      </c>
      <c r="M99" s="93"/>
      <c r="N99" s="93"/>
      <c r="O99" s="93"/>
      <c r="P99" s="94"/>
      <c r="Q99" s="4"/>
      <c r="R99" s="4"/>
      <c r="S99" s="4"/>
    </row>
    <row r="100" spans="1:19" ht="30" customHeight="1" x14ac:dyDescent="0.3">
      <c r="A100" s="139" t="s">
        <v>130</v>
      </c>
      <c r="B100" s="8">
        <v>40</v>
      </c>
      <c r="C100" s="8" t="s">
        <v>131</v>
      </c>
      <c r="D100" s="8" t="s">
        <v>32</v>
      </c>
      <c r="E100" s="8" t="s">
        <v>29</v>
      </c>
      <c r="F100" s="23">
        <v>375</v>
      </c>
      <c r="G100" s="24">
        <f t="shared" si="25"/>
        <v>11.363636363636363</v>
      </c>
      <c r="H100" s="23">
        <f t="shared" si="26"/>
        <v>187.5</v>
      </c>
      <c r="I100" s="24">
        <f t="shared" si="27"/>
        <v>5.6818181818181817</v>
      </c>
      <c r="J100" s="26"/>
      <c r="K100" s="23">
        <f t="shared" si="30"/>
        <v>0</v>
      </c>
      <c r="L100" s="25">
        <f t="shared" si="31"/>
        <v>0</v>
      </c>
      <c r="M100" s="93"/>
      <c r="N100" s="93"/>
      <c r="O100" s="93"/>
      <c r="P100" s="94"/>
      <c r="Q100" s="4"/>
      <c r="R100" s="4"/>
      <c r="S100" s="4"/>
    </row>
    <row r="101" spans="1:19" ht="30" customHeight="1" x14ac:dyDescent="0.3">
      <c r="A101" s="139" t="s">
        <v>132</v>
      </c>
      <c r="B101" s="8">
        <v>45</v>
      </c>
      <c r="C101" s="8" t="s">
        <v>133</v>
      </c>
      <c r="D101" s="8" t="s">
        <v>24</v>
      </c>
      <c r="E101" s="8" t="s">
        <v>29</v>
      </c>
      <c r="F101" s="23">
        <v>375</v>
      </c>
      <c r="G101" s="24">
        <f t="shared" si="25"/>
        <v>11.363636363636363</v>
      </c>
      <c r="H101" s="23">
        <f t="shared" si="26"/>
        <v>187.5</v>
      </c>
      <c r="I101" s="24">
        <f t="shared" si="27"/>
        <v>5.6818181818181817</v>
      </c>
      <c r="J101" s="26"/>
      <c r="K101" s="23">
        <f t="shared" si="30"/>
        <v>0</v>
      </c>
      <c r="L101" s="25">
        <f t="shared" si="31"/>
        <v>0</v>
      </c>
      <c r="M101" s="93"/>
      <c r="N101" s="93"/>
      <c r="O101" s="93"/>
      <c r="P101" s="94"/>
      <c r="Q101" s="4"/>
      <c r="R101" s="4"/>
      <c r="S101" s="4"/>
    </row>
    <row r="102" spans="1:19" ht="30" customHeight="1" x14ac:dyDescent="0.3">
      <c r="A102" s="139" t="s">
        <v>134</v>
      </c>
      <c r="B102" s="8">
        <v>61</v>
      </c>
      <c r="C102" s="8" t="s">
        <v>135</v>
      </c>
      <c r="D102" s="8" t="s">
        <v>33</v>
      </c>
      <c r="E102" s="8" t="s">
        <v>29</v>
      </c>
      <c r="F102" s="23">
        <v>375</v>
      </c>
      <c r="G102" s="24">
        <f t="shared" si="25"/>
        <v>11.363636363636363</v>
      </c>
      <c r="H102" s="23">
        <f t="shared" si="26"/>
        <v>187.5</v>
      </c>
      <c r="I102" s="24">
        <f t="shared" si="27"/>
        <v>5.6818181818181817</v>
      </c>
      <c r="J102" s="26"/>
      <c r="K102" s="23">
        <f t="shared" si="30"/>
        <v>0</v>
      </c>
      <c r="L102" s="25">
        <f t="shared" si="31"/>
        <v>0</v>
      </c>
      <c r="M102" s="93"/>
      <c r="N102" s="93"/>
      <c r="O102" s="93"/>
      <c r="P102" s="94"/>
      <c r="Q102" s="4"/>
      <c r="R102" s="4"/>
      <c r="S102" s="4"/>
    </row>
    <row r="103" spans="1:19" ht="30" customHeight="1" x14ac:dyDescent="0.3">
      <c r="A103" s="139" t="s">
        <v>136</v>
      </c>
      <c r="B103" s="8">
        <v>55</v>
      </c>
      <c r="C103" s="8" t="s">
        <v>137</v>
      </c>
      <c r="D103" s="8" t="s">
        <v>32</v>
      </c>
      <c r="E103" s="8" t="s">
        <v>29</v>
      </c>
      <c r="F103" s="23">
        <v>375</v>
      </c>
      <c r="G103" s="24">
        <f t="shared" si="25"/>
        <v>11.363636363636363</v>
      </c>
      <c r="H103" s="23">
        <f t="shared" si="26"/>
        <v>187.5</v>
      </c>
      <c r="I103" s="24">
        <f t="shared" si="27"/>
        <v>5.6818181818181817</v>
      </c>
      <c r="J103" s="26"/>
      <c r="K103" s="23">
        <f t="shared" si="30"/>
        <v>0</v>
      </c>
      <c r="L103" s="25">
        <f t="shared" si="31"/>
        <v>0</v>
      </c>
      <c r="M103" s="93"/>
      <c r="N103" s="93"/>
      <c r="O103" s="93"/>
      <c r="P103" s="94"/>
      <c r="Q103" s="4"/>
      <c r="R103" s="4"/>
      <c r="S103" s="4"/>
    </row>
    <row r="104" spans="1:19" ht="30" customHeight="1" x14ac:dyDescent="0.3">
      <c r="A104" s="139" t="s">
        <v>138</v>
      </c>
      <c r="B104" s="8">
        <v>40</v>
      </c>
      <c r="C104" s="8" t="s">
        <v>139</v>
      </c>
      <c r="D104" s="8" t="s">
        <v>24</v>
      </c>
      <c r="E104" s="8" t="s">
        <v>29</v>
      </c>
      <c r="F104" s="23">
        <v>375</v>
      </c>
      <c r="G104" s="24">
        <f t="shared" si="25"/>
        <v>11.363636363636363</v>
      </c>
      <c r="H104" s="23">
        <f t="shared" si="26"/>
        <v>187.5</v>
      </c>
      <c r="I104" s="24">
        <f t="shared" si="27"/>
        <v>5.6818181818181817</v>
      </c>
      <c r="J104" s="26"/>
      <c r="K104" s="23">
        <f t="shared" si="30"/>
        <v>0</v>
      </c>
      <c r="L104" s="25">
        <f t="shared" si="31"/>
        <v>0</v>
      </c>
      <c r="M104" s="93"/>
      <c r="N104" s="93"/>
      <c r="O104" s="93"/>
      <c r="P104" s="94"/>
      <c r="Q104" s="4"/>
      <c r="R104" s="4"/>
      <c r="S104" s="4"/>
    </row>
    <row r="105" spans="1:19" ht="30" customHeight="1" x14ac:dyDescent="0.3">
      <c r="A105" s="139" t="s">
        <v>140</v>
      </c>
      <c r="B105" s="8">
        <v>49</v>
      </c>
      <c r="C105" s="8" t="s">
        <v>141</v>
      </c>
      <c r="D105" s="8" t="s">
        <v>33</v>
      </c>
      <c r="E105" s="8" t="s">
        <v>29</v>
      </c>
      <c r="F105" s="23">
        <v>375</v>
      </c>
      <c r="G105" s="24">
        <f t="shared" si="25"/>
        <v>11.363636363636363</v>
      </c>
      <c r="H105" s="23">
        <f t="shared" si="26"/>
        <v>187.5</v>
      </c>
      <c r="I105" s="24">
        <f t="shared" si="27"/>
        <v>5.6818181818181817</v>
      </c>
      <c r="J105" s="26"/>
      <c r="K105" s="23">
        <f t="shared" si="30"/>
        <v>0</v>
      </c>
      <c r="L105" s="25">
        <f t="shared" si="31"/>
        <v>0</v>
      </c>
      <c r="M105" s="93"/>
      <c r="N105" s="93"/>
      <c r="O105" s="93"/>
      <c r="P105" s="94"/>
      <c r="Q105" s="4"/>
      <c r="R105" s="4"/>
      <c r="S105" s="4"/>
    </row>
    <row r="106" spans="1:19" ht="30" customHeight="1" x14ac:dyDescent="0.3">
      <c r="A106" s="139" t="s">
        <v>142</v>
      </c>
      <c r="B106" s="8">
        <v>61</v>
      </c>
      <c r="C106" s="8" t="s">
        <v>143</v>
      </c>
      <c r="D106" s="8" t="s">
        <v>32</v>
      </c>
      <c r="E106" s="8" t="s">
        <v>29</v>
      </c>
      <c r="F106" s="23">
        <v>375</v>
      </c>
      <c r="G106" s="24">
        <f t="shared" si="25"/>
        <v>11.363636363636363</v>
      </c>
      <c r="H106" s="23">
        <f t="shared" si="26"/>
        <v>187.5</v>
      </c>
      <c r="I106" s="24">
        <f t="shared" si="27"/>
        <v>5.6818181818181817</v>
      </c>
      <c r="J106" s="26"/>
      <c r="K106" s="23">
        <f t="shared" si="30"/>
        <v>0</v>
      </c>
      <c r="L106" s="25">
        <f t="shared" si="31"/>
        <v>0</v>
      </c>
      <c r="M106" s="93"/>
      <c r="N106" s="93"/>
      <c r="O106" s="93"/>
      <c r="P106" s="94"/>
      <c r="Q106" s="4"/>
      <c r="R106" s="4"/>
      <c r="S106" s="4"/>
    </row>
    <row r="107" spans="1:19" ht="30" customHeight="1" thickBot="1" x14ac:dyDescent="0.35">
      <c r="A107" s="140" t="s">
        <v>144</v>
      </c>
      <c r="B107" s="28">
        <v>59</v>
      </c>
      <c r="C107" s="28" t="s">
        <v>145</v>
      </c>
      <c r="D107" s="28" t="s">
        <v>24</v>
      </c>
      <c r="E107" s="28" t="s">
        <v>29</v>
      </c>
      <c r="F107" s="9">
        <v>375</v>
      </c>
      <c r="G107" s="29">
        <f t="shared" si="25"/>
        <v>11.363636363636363</v>
      </c>
      <c r="H107" s="9">
        <f t="shared" si="26"/>
        <v>187.5</v>
      </c>
      <c r="I107" s="29">
        <f t="shared" si="27"/>
        <v>5.6818181818181817</v>
      </c>
      <c r="J107" s="30"/>
      <c r="K107" s="9">
        <f t="shared" si="30"/>
        <v>0</v>
      </c>
      <c r="L107" s="10">
        <f t="shared" si="31"/>
        <v>0</v>
      </c>
      <c r="M107" s="93"/>
      <c r="N107" s="93"/>
      <c r="O107" s="93"/>
      <c r="P107" s="94"/>
      <c r="Q107" s="4"/>
      <c r="R107" s="4"/>
      <c r="S107" s="4"/>
    </row>
    <row r="108" spans="1:19" ht="30" customHeight="1" thickBot="1" x14ac:dyDescent="0.35">
      <c r="A108" s="141"/>
      <c r="B108" s="31"/>
      <c r="C108" s="31"/>
      <c r="D108" s="31"/>
      <c r="E108" s="31"/>
      <c r="F108" s="32"/>
      <c r="G108" s="33"/>
      <c r="H108" s="32"/>
      <c r="I108" s="33"/>
      <c r="J108" s="11"/>
      <c r="K108" s="32"/>
      <c r="L108" s="33"/>
      <c r="M108" s="93"/>
      <c r="N108" s="93"/>
      <c r="O108" s="93"/>
      <c r="P108" s="94"/>
      <c r="Q108" s="4"/>
      <c r="R108" s="4"/>
      <c r="S108" s="4"/>
    </row>
    <row r="109" spans="1:19" ht="30" customHeight="1" thickBot="1" x14ac:dyDescent="0.35">
      <c r="A109" s="113" t="s">
        <v>146</v>
      </c>
      <c r="B109" s="114"/>
      <c r="C109" s="114"/>
      <c r="D109" s="114"/>
      <c r="E109" s="114"/>
      <c r="F109" s="114"/>
      <c r="G109" s="114"/>
      <c r="H109" s="114"/>
      <c r="I109" s="114"/>
      <c r="J109" s="114"/>
      <c r="K109" s="114"/>
      <c r="L109" s="115"/>
      <c r="M109" s="92"/>
      <c r="N109" s="93"/>
      <c r="O109" s="93"/>
      <c r="P109" s="94"/>
      <c r="Q109" s="4"/>
      <c r="R109" s="4"/>
      <c r="S109" s="4"/>
    </row>
    <row r="110" spans="1:19" ht="30" customHeight="1" x14ac:dyDescent="0.3">
      <c r="A110" s="142" t="s">
        <v>167</v>
      </c>
      <c r="B110" s="57">
        <v>48</v>
      </c>
      <c r="C110" s="57" t="s">
        <v>159</v>
      </c>
      <c r="D110" s="57" t="s">
        <v>32</v>
      </c>
      <c r="E110" s="57" t="s">
        <v>29</v>
      </c>
      <c r="F110" s="58">
        <v>69</v>
      </c>
      <c r="G110" s="60">
        <f t="shared" ref="G110:G117" si="32">F110/$S$4</f>
        <v>2.0909090909090908</v>
      </c>
      <c r="H110" s="58">
        <f>F110*$T$81</f>
        <v>34.5</v>
      </c>
      <c r="I110" s="60">
        <f t="shared" ref="I110:I117" si="33">H110/$S$4</f>
        <v>1.0454545454545454</v>
      </c>
      <c r="J110" s="61"/>
      <c r="K110" s="58">
        <f t="shared" ref="K110:K117" si="34">H110*J110</f>
        <v>0</v>
      </c>
      <c r="L110" s="59">
        <f t="shared" ref="L110:L117" si="35">I110*J110</f>
        <v>0</v>
      </c>
      <c r="M110" s="92"/>
      <c r="N110" s="93"/>
      <c r="O110" s="93"/>
      <c r="P110" s="94"/>
      <c r="Q110" s="4"/>
      <c r="R110" s="4"/>
      <c r="S110" s="4"/>
    </row>
    <row r="111" spans="1:19" ht="30" customHeight="1" x14ac:dyDescent="0.3">
      <c r="A111" s="139" t="s">
        <v>168</v>
      </c>
      <c r="B111" s="8">
        <v>119</v>
      </c>
      <c r="C111" s="8" t="s">
        <v>160</v>
      </c>
      <c r="D111" s="8" t="s">
        <v>24</v>
      </c>
      <c r="E111" s="8" t="s">
        <v>29</v>
      </c>
      <c r="F111" s="23">
        <v>69</v>
      </c>
      <c r="G111" s="24">
        <f t="shared" si="32"/>
        <v>2.0909090909090908</v>
      </c>
      <c r="H111" s="23">
        <f t="shared" ref="H111:H117" si="36">F111*$T$81</f>
        <v>34.5</v>
      </c>
      <c r="I111" s="24">
        <f t="shared" si="33"/>
        <v>1.0454545454545454</v>
      </c>
      <c r="J111" s="26"/>
      <c r="K111" s="23">
        <f t="shared" si="34"/>
        <v>0</v>
      </c>
      <c r="L111" s="25">
        <f t="shared" si="35"/>
        <v>0</v>
      </c>
      <c r="M111" s="92"/>
      <c r="N111" s="93"/>
      <c r="O111" s="93"/>
      <c r="P111" s="94"/>
      <c r="Q111" s="4"/>
      <c r="R111" s="4"/>
      <c r="S111" s="4"/>
    </row>
    <row r="112" spans="1:19" ht="30" customHeight="1" x14ac:dyDescent="0.3">
      <c r="A112" s="139" t="s">
        <v>170</v>
      </c>
      <c r="B112" s="8">
        <v>73</v>
      </c>
      <c r="C112" s="8" t="s">
        <v>161</v>
      </c>
      <c r="D112" s="8" t="s">
        <v>28</v>
      </c>
      <c r="E112" s="8" t="s">
        <v>29</v>
      </c>
      <c r="F112" s="23">
        <v>69</v>
      </c>
      <c r="G112" s="24">
        <f t="shared" si="32"/>
        <v>2.0909090909090908</v>
      </c>
      <c r="H112" s="23">
        <f t="shared" si="36"/>
        <v>34.5</v>
      </c>
      <c r="I112" s="24">
        <f t="shared" si="33"/>
        <v>1.0454545454545454</v>
      </c>
      <c r="J112" s="26"/>
      <c r="K112" s="23">
        <f t="shared" si="34"/>
        <v>0</v>
      </c>
      <c r="L112" s="25">
        <f t="shared" si="35"/>
        <v>0</v>
      </c>
      <c r="M112" s="92"/>
      <c r="N112" s="93"/>
      <c r="O112" s="93"/>
      <c r="P112" s="94"/>
      <c r="Q112" s="4"/>
      <c r="R112" s="4"/>
      <c r="S112" s="4"/>
    </row>
    <row r="113" spans="1:20" ht="30" customHeight="1" x14ac:dyDescent="0.3">
      <c r="A113" s="139" t="s">
        <v>169</v>
      </c>
      <c r="B113" s="8">
        <v>40</v>
      </c>
      <c r="C113" s="8" t="s">
        <v>162</v>
      </c>
      <c r="D113" s="8" t="s">
        <v>33</v>
      </c>
      <c r="E113" s="8" t="s">
        <v>29</v>
      </c>
      <c r="F113" s="23">
        <v>69</v>
      </c>
      <c r="G113" s="24">
        <f t="shared" si="32"/>
        <v>2.0909090909090908</v>
      </c>
      <c r="H113" s="23">
        <f t="shared" si="36"/>
        <v>34.5</v>
      </c>
      <c r="I113" s="24">
        <f t="shared" si="33"/>
        <v>1.0454545454545454</v>
      </c>
      <c r="J113" s="26"/>
      <c r="K113" s="23">
        <f t="shared" si="34"/>
        <v>0</v>
      </c>
      <c r="L113" s="25">
        <f t="shared" si="35"/>
        <v>0</v>
      </c>
      <c r="M113" s="92"/>
      <c r="N113" s="93"/>
      <c r="O113" s="93"/>
      <c r="P113" s="94"/>
      <c r="Q113" s="4"/>
      <c r="R113" s="4"/>
      <c r="S113" s="4"/>
    </row>
    <row r="114" spans="1:20" ht="30" customHeight="1" x14ac:dyDescent="0.3">
      <c r="A114" s="139" t="s">
        <v>174</v>
      </c>
      <c r="B114" s="8">
        <v>24</v>
      </c>
      <c r="C114" s="8" t="s">
        <v>163</v>
      </c>
      <c r="D114" s="8" t="s">
        <v>32</v>
      </c>
      <c r="E114" s="8" t="s">
        <v>29</v>
      </c>
      <c r="F114" s="23">
        <v>79</v>
      </c>
      <c r="G114" s="24">
        <f t="shared" si="32"/>
        <v>2.393939393939394</v>
      </c>
      <c r="H114" s="23">
        <f t="shared" si="36"/>
        <v>39.5</v>
      </c>
      <c r="I114" s="24">
        <f t="shared" si="33"/>
        <v>1.196969696969697</v>
      </c>
      <c r="J114" s="26"/>
      <c r="K114" s="23">
        <f t="shared" si="34"/>
        <v>0</v>
      </c>
      <c r="L114" s="25">
        <f t="shared" si="35"/>
        <v>0</v>
      </c>
      <c r="M114" s="92"/>
      <c r="N114" s="93"/>
      <c r="O114" s="93"/>
      <c r="P114" s="94"/>
      <c r="Q114" s="4"/>
      <c r="R114" s="4"/>
      <c r="S114" s="4"/>
    </row>
    <row r="115" spans="1:20" ht="30" customHeight="1" x14ac:dyDescent="0.3">
      <c r="A115" s="139" t="s">
        <v>171</v>
      </c>
      <c r="B115" s="8">
        <v>139</v>
      </c>
      <c r="C115" s="8" t="s">
        <v>164</v>
      </c>
      <c r="D115" s="8" t="s">
        <v>24</v>
      </c>
      <c r="E115" s="8" t="s">
        <v>29</v>
      </c>
      <c r="F115" s="23">
        <v>79</v>
      </c>
      <c r="G115" s="24">
        <f t="shared" si="32"/>
        <v>2.393939393939394</v>
      </c>
      <c r="H115" s="23">
        <f t="shared" si="36"/>
        <v>39.5</v>
      </c>
      <c r="I115" s="24">
        <f t="shared" si="33"/>
        <v>1.196969696969697</v>
      </c>
      <c r="J115" s="26"/>
      <c r="K115" s="23">
        <f t="shared" si="34"/>
        <v>0</v>
      </c>
      <c r="L115" s="25">
        <f t="shared" si="35"/>
        <v>0</v>
      </c>
      <c r="M115" s="92"/>
      <c r="N115" s="93"/>
      <c r="O115" s="93"/>
      <c r="P115" s="94"/>
      <c r="Q115" s="4"/>
      <c r="R115" s="4"/>
      <c r="S115" s="4"/>
    </row>
    <row r="116" spans="1:20" ht="30" customHeight="1" x14ac:dyDescent="0.3">
      <c r="A116" s="139" t="s">
        <v>172</v>
      </c>
      <c r="B116" s="8">
        <v>4</v>
      </c>
      <c r="C116" s="8" t="s">
        <v>165</v>
      </c>
      <c r="D116" s="8" t="s">
        <v>28</v>
      </c>
      <c r="E116" s="8" t="s">
        <v>29</v>
      </c>
      <c r="F116" s="23">
        <v>79</v>
      </c>
      <c r="G116" s="24">
        <f t="shared" si="32"/>
        <v>2.393939393939394</v>
      </c>
      <c r="H116" s="23">
        <f t="shared" si="36"/>
        <v>39.5</v>
      </c>
      <c r="I116" s="24">
        <f t="shared" si="33"/>
        <v>1.196969696969697</v>
      </c>
      <c r="J116" s="26"/>
      <c r="K116" s="23">
        <f t="shared" si="34"/>
        <v>0</v>
      </c>
      <c r="L116" s="25">
        <f t="shared" si="35"/>
        <v>0</v>
      </c>
      <c r="M116" s="92"/>
      <c r="N116" s="93"/>
      <c r="O116" s="93"/>
      <c r="P116" s="94"/>
      <c r="Q116" s="4"/>
      <c r="R116" s="4"/>
      <c r="S116" s="4"/>
    </row>
    <row r="117" spans="1:20" ht="30" customHeight="1" thickBot="1" x14ac:dyDescent="0.35">
      <c r="A117" s="140" t="s">
        <v>173</v>
      </c>
      <c r="B117" s="28">
        <v>25</v>
      </c>
      <c r="C117" s="28" t="s">
        <v>166</v>
      </c>
      <c r="D117" s="28" t="s">
        <v>33</v>
      </c>
      <c r="E117" s="28" t="s">
        <v>29</v>
      </c>
      <c r="F117" s="9">
        <v>79</v>
      </c>
      <c r="G117" s="29">
        <f t="shared" si="32"/>
        <v>2.393939393939394</v>
      </c>
      <c r="H117" s="9">
        <f t="shared" si="36"/>
        <v>39.5</v>
      </c>
      <c r="I117" s="29">
        <f t="shared" si="33"/>
        <v>1.196969696969697</v>
      </c>
      <c r="J117" s="30"/>
      <c r="K117" s="9">
        <f t="shared" si="34"/>
        <v>0</v>
      </c>
      <c r="L117" s="10">
        <f t="shared" si="35"/>
        <v>0</v>
      </c>
      <c r="M117" s="95"/>
      <c r="N117" s="96"/>
      <c r="O117" s="96"/>
      <c r="P117" s="97"/>
      <c r="Q117" s="4"/>
      <c r="R117" s="4"/>
      <c r="S117" s="4"/>
    </row>
    <row r="118" spans="1:20" ht="30" customHeight="1" thickBot="1" x14ac:dyDescent="0.5">
      <c r="A118" s="11"/>
      <c r="B118" s="11"/>
      <c r="C118" s="44"/>
      <c r="D118" s="11"/>
      <c r="E118" s="11"/>
      <c r="F118" s="11"/>
      <c r="G118" s="11"/>
      <c r="H118" s="108" t="s">
        <v>149</v>
      </c>
      <c r="I118" s="109"/>
      <c r="J118" s="57">
        <f>SUM(J81:J117)</f>
        <v>0</v>
      </c>
      <c r="K118" s="9">
        <f>SUM(K81:K117)</f>
        <v>0</v>
      </c>
      <c r="L118" s="10">
        <f>SUM(L81:L117)</f>
        <v>0</v>
      </c>
      <c r="M118" s="45"/>
      <c r="N118" s="45"/>
      <c r="O118" s="45"/>
      <c r="P118" s="45"/>
    </row>
    <row r="119" spans="1:20" ht="30" customHeight="1" thickBot="1" x14ac:dyDescent="0.5">
      <c r="A119" s="11"/>
      <c r="B119" s="11"/>
      <c r="C119" s="44"/>
      <c r="D119" s="11"/>
      <c r="E119" s="11"/>
      <c r="F119" s="11"/>
      <c r="G119" s="11"/>
      <c r="H119" s="116"/>
      <c r="I119" s="117"/>
      <c r="J119" s="118"/>
      <c r="K119" s="9"/>
      <c r="L119" s="10"/>
      <c r="M119" s="45"/>
      <c r="N119" s="45"/>
      <c r="O119" s="45"/>
      <c r="P119" s="45"/>
    </row>
    <row r="120" spans="1:20" ht="30" customHeight="1" thickBot="1" x14ac:dyDescent="0.5">
      <c r="A120" s="77" t="s">
        <v>230</v>
      </c>
      <c r="B120" s="78"/>
      <c r="C120" s="78"/>
      <c r="D120" s="78"/>
      <c r="E120" s="78"/>
      <c r="F120" s="78"/>
      <c r="G120" s="78"/>
      <c r="H120" s="78"/>
      <c r="I120" s="78"/>
      <c r="J120" s="78"/>
      <c r="K120" s="78"/>
      <c r="L120" s="79"/>
      <c r="M120" s="45"/>
      <c r="N120" s="45"/>
      <c r="O120" s="45"/>
      <c r="P120" s="45"/>
    </row>
    <row r="121" spans="1:20" ht="30" customHeight="1" x14ac:dyDescent="0.45">
      <c r="A121" s="148" t="s">
        <v>231</v>
      </c>
      <c r="B121" s="149">
        <v>70</v>
      </c>
      <c r="C121" s="154" t="s">
        <v>232</v>
      </c>
      <c r="D121" s="155" t="s">
        <v>32</v>
      </c>
      <c r="E121" s="155" t="s">
        <v>29</v>
      </c>
      <c r="F121" s="155">
        <v>149</v>
      </c>
      <c r="G121" s="20">
        <f t="shared" ref="G121" si="37">F121/$S$4</f>
        <v>4.5151515151515156</v>
      </c>
      <c r="H121" s="19">
        <f>F121*$T$121</f>
        <v>74.5</v>
      </c>
      <c r="I121" s="20">
        <f t="shared" ref="I121" si="38">H121/$S$4</f>
        <v>2.2575757575757578</v>
      </c>
      <c r="J121" s="41"/>
      <c r="K121" s="19">
        <f t="shared" ref="K121" si="39">H121*J121</f>
        <v>0</v>
      </c>
      <c r="L121" s="21">
        <f t="shared" ref="L121" si="40">I121*J121</f>
        <v>0</v>
      </c>
      <c r="M121" s="119" t="s">
        <v>152</v>
      </c>
      <c r="N121" s="120"/>
      <c r="O121" s="120"/>
      <c r="P121" s="123"/>
      <c r="T121" s="2">
        <v>0.5</v>
      </c>
    </row>
    <row r="122" spans="1:20" ht="30" customHeight="1" x14ac:dyDescent="0.45">
      <c r="A122" s="150" t="s">
        <v>233</v>
      </c>
      <c r="B122" s="147">
        <v>39</v>
      </c>
      <c r="C122" s="156" t="s">
        <v>234</v>
      </c>
      <c r="D122" s="157" t="s">
        <v>24</v>
      </c>
      <c r="E122" s="157" t="s">
        <v>29</v>
      </c>
      <c r="F122" s="157">
        <v>149</v>
      </c>
      <c r="G122" s="24">
        <f t="shared" ref="G122:G140" si="41">F122/$S$4</f>
        <v>4.5151515151515156</v>
      </c>
      <c r="H122" s="23">
        <f t="shared" ref="H122:H140" si="42">F122*$T$121</f>
        <v>74.5</v>
      </c>
      <c r="I122" s="24">
        <f t="shared" ref="I122:I140" si="43">H122/$S$4</f>
        <v>2.2575757575757578</v>
      </c>
      <c r="J122" s="26"/>
      <c r="K122" s="23">
        <f>H122*J122</f>
        <v>0</v>
      </c>
      <c r="L122" s="25">
        <f t="shared" ref="L122:L140" si="44">I122*J122</f>
        <v>0</v>
      </c>
      <c r="M122" s="121"/>
      <c r="N122" s="122"/>
      <c r="O122" s="122"/>
      <c r="P122" s="125"/>
    </row>
    <row r="123" spans="1:20" ht="30" customHeight="1" x14ac:dyDescent="0.45">
      <c r="A123" s="150" t="s">
        <v>235</v>
      </c>
      <c r="B123" s="147">
        <v>26</v>
      </c>
      <c r="C123" s="156" t="s">
        <v>236</v>
      </c>
      <c r="D123" s="157" t="s">
        <v>28</v>
      </c>
      <c r="E123" s="157" t="s">
        <v>29</v>
      </c>
      <c r="F123" s="157">
        <v>149</v>
      </c>
      <c r="G123" s="24">
        <f t="shared" si="41"/>
        <v>4.5151515151515156</v>
      </c>
      <c r="H123" s="23">
        <f t="shared" si="42"/>
        <v>74.5</v>
      </c>
      <c r="I123" s="24">
        <f t="shared" si="43"/>
        <v>2.2575757575757578</v>
      </c>
      <c r="J123" s="26"/>
      <c r="K123" s="23">
        <f t="shared" ref="K123:K140" si="45">H123*J123</f>
        <v>0</v>
      </c>
      <c r="L123" s="25">
        <f t="shared" si="44"/>
        <v>0</v>
      </c>
      <c r="M123" s="121"/>
      <c r="N123" s="122"/>
      <c r="O123" s="122"/>
      <c r="P123" s="125"/>
    </row>
    <row r="124" spans="1:20" ht="30" customHeight="1" x14ac:dyDescent="0.45">
      <c r="A124" s="150" t="s">
        <v>237</v>
      </c>
      <c r="B124" s="147">
        <v>237</v>
      </c>
      <c r="C124" s="156" t="s">
        <v>238</v>
      </c>
      <c r="D124" s="157" t="s">
        <v>33</v>
      </c>
      <c r="E124" s="157" t="s">
        <v>29</v>
      </c>
      <c r="F124" s="157">
        <v>149</v>
      </c>
      <c r="G124" s="24">
        <f t="shared" si="41"/>
        <v>4.5151515151515156</v>
      </c>
      <c r="H124" s="23">
        <f t="shared" si="42"/>
        <v>74.5</v>
      </c>
      <c r="I124" s="24">
        <f t="shared" si="43"/>
        <v>2.2575757575757578</v>
      </c>
      <c r="J124" s="26"/>
      <c r="K124" s="23">
        <f t="shared" si="45"/>
        <v>0</v>
      </c>
      <c r="L124" s="25">
        <f t="shared" si="44"/>
        <v>0</v>
      </c>
      <c r="M124" s="121"/>
      <c r="N124" s="122"/>
      <c r="O124" s="122"/>
      <c r="P124" s="125"/>
    </row>
    <row r="125" spans="1:20" ht="30" customHeight="1" x14ac:dyDescent="0.45">
      <c r="A125" s="150" t="s">
        <v>239</v>
      </c>
      <c r="B125" s="147">
        <v>10</v>
      </c>
      <c r="C125" s="156" t="s">
        <v>240</v>
      </c>
      <c r="D125" s="157" t="s">
        <v>32</v>
      </c>
      <c r="E125" s="157" t="s">
        <v>29</v>
      </c>
      <c r="F125" s="157">
        <v>149</v>
      </c>
      <c r="G125" s="24">
        <f t="shared" si="41"/>
        <v>4.5151515151515156</v>
      </c>
      <c r="H125" s="23">
        <f t="shared" si="42"/>
        <v>74.5</v>
      </c>
      <c r="I125" s="24">
        <f t="shared" si="43"/>
        <v>2.2575757575757578</v>
      </c>
      <c r="J125" s="26"/>
      <c r="K125" s="23">
        <f t="shared" si="45"/>
        <v>0</v>
      </c>
      <c r="L125" s="25">
        <f t="shared" si="44"/>
        <v>0</v>
      </c>
      <c r="M125" s="121"/>
      <c r="N125" s="122"/>
      <c r="O125" s="122"/>
      <c r="P125" s="125"/>
    </row>
    <row r="126" spans="1:20" ht="30" customHeight="1" x14ac:dyDescent="0.45">
      <c r="A126" s="150" t="s">
        <v>241</v>
      </c>
      <c r="B126" s="147">
        <v>38</v>
      </c>
      <c r="C126" s="156" t="s">
        <v>242</v>
      </c>
      <c r="D126" s="157" t="s">
        <v>24</v>
      </c>
      <c r="E126" s="157" t="s">
        <v>29</v>
      </c>
      <c r="F126" s="157">
        <v>149</v>
      </c>
      <c r="G126" s="24">
        <f t="shared" si="41"/>
        <v>4.5151515151515156</v>
      </c>
      <c r="H126" s="23">
        <f t="shared" si="42"/>
        <v>74.5</v>
      </c>
      <c r="I126" s="24">
        <f t="shared" si="43"/>
        <v>2.2575757575757578</v>
      </c>
      <c r="J126" s="26"/>
      <c r="K126" s="23">
        <f t="shared" si="45"/>
        <v>0</v>
      </c>
      <c r="L126" s="25">
        <f t="shared" si="44"/>
        <v>0</v>
      </c>
      <c r="M126" s="121"/>
      <c r="N126" s="122"/>
      <c r="O126" s="122"/>
      <c r="P126" s="125"/>
    </row>
    <row r="127" spans="1:20" ht="30" customHeight="1" x14ac:dyDescent="0.45">
      <c r="A127" s="150" t="s">
        <v>243</v>
      </c>
      <c r="B127" s="147">
        <v>18</v>
      </c>
      <c r="C127" s="156" t="s">
        <v>244</v>
      </c>
      <c r="D127" s="157" t="s">
        <v>28</v>
      </c>
      <c r="E127" s="157" t="s">
        <v>29</v>
      </c>
      <c r="F127" s="157">
        <v>149</v>
      </c>
      <c r="G127" s="24">
        <f t="shared" si="41"/>
        <v>4.5151515151515156</v>
      </c>
      <c r="H127" s="23">
        <f t="shared" si="42"/>
        <v>74.5</v>
      </c>
      <c r="I127" s="24">
        <f t="shared" si="43"/>
        <v>2.2575757575757578</v>
      </c>
      <c r="J127" s="26"/>
      <c r="K127" s="23">
        <f t="shared" si="45"/>
        <v>0</v>
      </c>
      <c r="L127" s="25">
        <f t="shared" si="44"/>
        <v>0</v>
      </c>
      <c r="M127" s="121"/>
      <c r="N127" s="122"/>
      <c r="O127" s="122"/>
      <c r="P127" s="125"/>
    </row>
    <row r="128" spans="1:20" ht="30" customHeight="1" x14ac:dyDescent="0.45">
      <c r="A128" s="150" t="s">
        <v>245</v>
      </c>
      <c r="B128" s="147">
        <v>327</v>
      </c>
      <c r="C128" s="156" t="s">
        <v>246</v>
      </c>
      <c r="D128" s="157" t="s">
        <v>33</v>
      </c>
      <c r="E128" s="157" t="s">
        <v>29</v>
      </c>
      <c r="F128" s="157">
        <v>149</v>
      </c>
      <c r="G128" s="24">
        <f t="shared" si="41"/>
        <v>4.5151515151515156</v>
      </c>
      <c r="H128" s="23">
        <f t="shared" si="42"/>
        <v>74.5</v>
      </c>
      <c r="I128" s="24">
        <f t="shared" si="43"/>
        <v>2.2575757575757578</v>
      </c>
      <c r="J128" s="26"/>
      <c r="K128" s="23">
        <f t="shared" si="45"/>
        <v>0</v>
      </c>
      <c r="L128" s="25">
        <f t="shared" si="44"/>
        <v>0</v>
      </c>
      <c r="M128" s="121"/>
      <c r="N128" s="122"/>
      <c r="O128" s="122"/>
      <c r="P128" s="125"/>
    </row>
    <row r="129" spans="1:16" ht="30" customHeight="1" x14ac:dyDescent="0.45">
      <c r="A129" s="150" t="s">
        <v>247</v>
      </c>
      <c r="B129" s="147">
        <v>44</v>
      </c>
      <c r="C129" s="156" t="s">
        <v>248</v>
      </c>
      <c r="D129" s="157" t="s">
        <v>32</v>
      </c>
      <c r="E129" s="157" t="s">
        <v>29</v>
      </c>
      <c r="F129" s="157">
        <v>149</v>
      </c>
      <c r="G129" s="24">
        <f t="shared" si="41"/>
        <v>4.5151515151515156</v>
      </c>
      <c r="H129" s="23">
        <f t="shared" si="42"/>
        <v>74.5</v>
      </c>
      <c r="I129" s="24">
        <f t="shared" si="43"/>
        <v>2.2575757575757578</v>
      </c>
      <c r="J129" s="26"/>
      <c r="K129" s="23">
        <f t="shared" si="45"/>
        <v>0</v>
      </c>
      <c r="L129" s="25">
        <f t="shared" si="44"/>
        <v>0</v>
      </c>
      <c r="M129" s="121"/>
      <c r="N129" s="122"/>
      <c r="O129" s="122"/>
      <c r="P129" s="125"/>
    </row>
    <row r="130" spans="1:16" ht="30" customHeight="1" x14ac:dyDescent="0.45">
      <c r="A130" s="150" t="s">
        <v>249</v>
      </c>
      <c r="B130" s="147">
        <v>40</v>
      </c>
      <c r="C130" s="156" t="s">
        <v>250</v>
      </c>
      <c r="D130" s="157" t="s">
        <v>24</v>
      </c>
      <c r="E130" s="157" t="s">
        <v>29</v>
      </c>
      <c r="F130" s="157">
        <v>149</v>
      </c>
      <c r="G130" s="24">
        <f t="shared" si="41"/>
        <v>4.5151515151515156</v>
      </c>
      <c r="H130" s="23">
        <f t="shared" si="42"/>
        <v>74.5</v>
      </c>
      <c r="I130" s="24">
        <f t="shared" si="43"/>
        <v>2.2575757575757578</v>
      </c>
      <c r="J130" s="26"/>
      <c r="K130" s="23">
        <f t="shared" si="45"/>
        <v>0</v>
      </c>
      <c r="L130" s="25">
        <f t="shared" si="44"/>
        <v>0</v>
      </c>
      <c r="M130" s="121"/>
      <c r="N130" s="122"/>
      <c r="O130" s="122"/>
      <c r="P130" s="125"/>
    </row>
    <row r="131" spans="1:16" ht="30" customHeight="1" x14ac:dyDescent="0.45">
      <c r="A131" s="150" t="s">
        <v>251</v>
      </c>
      <c r="B131" s="147">
        <v>31</v>
      </c>
      <c r="C131" s="156" t="s">
        <v>252</v>
      </c>
      <c r="D131" s="157" t="s">
        <v>28</v>
      </c>
      <c r="E131" s="157" t="s">
        <v>29</v>
      </c>
      <c r="F131" s="157">
        <v>149</v>
      </c>
      <c r="G131" s="24">
        <f t="shared" si="41"/>
        <v>4.5151515151515156</v>
      </c>
      <c r="H131" s="23">
        <f t="shared" si="42"/>
        <v>74.5</v>
      </c>
      <c r="I131" s="24">
        <f t="shared" si="43"/>
        <v>2.2575757575757578</v>
      </c>
      <c r="J131" s="26"/>
      <c r="K131" s="23">
        <f t="shared" si="45"/>
        <v>0</v>
      </c>
      <c r="L131" s="25">
        <f t="shared" si="44"/>
        <v>0</v>
      </c>
      <c r="M131" s="121"/>
      <c r="N131" s="122"/>
      <c r="O131" s="122"/>
      <c r="P131" s="125"/>
    </row>
    <row r="132" spans="1:16" ht="30" customHeight="1" x14ac:dyDescent="0.45">
      <c r="A132" s="150" t="s">
        <v>253</v>
      </c>
      <c r="B132" s="147">
        <v>21</v>
      </c>
      <c r="C132" s="156" t="s">
        <v>254</v>
      </c>
      <c r="D132" s="157" t="s">
        <v>33</v>
      </c>
      <c r="E132" s="157" t="s">
        <v>29</v>
      </c>
      <c r="F132" s="157">
        <v>149</v>
      </c>
      <c r="G132" s="24">
        <f t="shared" si="41"/>
        <v>4.5151515151515156</v>
      </c>
      <c r="H132" s="23">
        <f t="shared" si="42"/>
        <v>74.5</v>
      </c>
      <c r="I132" s="24">
        <f t="shared" si="43"/>
        <v>2.2575757575757578</v>
      </c>
      <c r="J132" s="26"/>
      <c r="K132" s="23">
        <f t="shared" si="45"/>
        <v>0</v>
      </c>
      <c r="L132" s="25">
        <f t="shared" si="44"/>
        <v>0</v>
      </c>
      <c r="M132" s="121"/>
      <c r="N132" s="122"/>
      <c r="O132" s="122"/>
      <c r="P132" s="125"/>
    </row>
    <row r="133" spans="1:16" ht="30" customHeight="1" x14ac:dyDescent="0.45">
      <c r="A133" s="150" t="s">
        <v>255</v>
      </c>
      <c r="B133" s="147">
        <v>45</v>
      </c>
      <c r="C133" s="156" t="s">
        <v>256</v>
      </c>
      <c r="D133" s="157" t="s">
        <v>32</v>
      </c>
      <c r="E133" s="157" t="s">
        <v>29</v>
      </c>
      <c r="F133" s="157">
        <v>149</v>
      </c>
      <c r="G133" s="24">
        <f t="shared" si="41"/>
        <v>4.5151515151515156</v>
      </c>
      <c r="H133" s="23">
        <f t="shared" si="42"/>
        <v>74.5</v>
      </c>
      <c r="I133" s="24">
        <f t="shared" si="43"/>
        <v>2.2575757575757578</v>
      </c>
      <c r="J133" s="26"/>
      <c r="K133" s="23">
        <f t="shared" si="45"/>
        <v>0</v>
      </c>
      <c r="L133" s="25">
        <f t="shared" si="44"/>
        <v>0</v>
      </c>
      <c r="M133" s="121"/>
      <c r="N133" s="122"/>
      <c r="O133" s="122"/>
      <c r="P133" s="125"/>
    </row>
    <row r="134" spans="1:16" ht="30" customHeight="1" x14ac:dyDescent="0.45">
      <c r="A134" s="150" t="s">
        <v>257</v>
      </c>
      <c r="B134" s="147">
        <v>40</v>
      </c>
      <c r="C134" s="156" t="s">
        <v>258</v>
      </c>
      <c r="D134" s="157" t="s">
        <v>24</v>
      </c>
      <c r="E134" s="157" t="s">
        <v>29</v>
      </c>
      <c r="F134" s="157">
        <v>149</v>
      </c>
      <c r="G134" s="24">
        <f t="shared" si="41"/>
        <v>4.5151515151515156</v>
      </c>
      <c r="H134" s="23">
        <f t="shared" si="42"/>
        <v>74.5</v>
      </c>
      <c r="I134" s="24">
        <f t="shared" si="43"/>
        <v>2.2575757575757578</v>
      </c>
      <c r="J134" s="26"/>
      <c r="K134" s="23">
        <f t="shared" si="45"/>
        <v>0</v>
      </c>
      <c r="L134" s="25">
        <f t="shared" si="44"/>
        <v>0</v>
      </c>
      <c r="M134" s="121"/>
      <c r="N134" s="122"/>
      <c r="O134" s="122"/>
      <c r="P134" s="125"/>
    </row>
    <row r="135" spans="1:16" ht="30" customHeight="1" x14ac:dyDescent="0.45">
      <c r="A135" s="150" t="s">
        <v>259</v>
      </c>
      <c r="B135" s="147">
        <v>53</v>
      </c>
      <c r="C135" s="156" t="s">
        <v>260</v>
      </c>
      <c r="D135" s="157" t="s">
        <v>28</v>
      </c>
      <c r="E135" s="157" t="s">
        <v>29</v>
      </c>
      <c r="F135" s="157">
        <v>149</v>
      </c>
      <c r="G135" s="24">
        <f t="shared" si="41"/>
        <v>4.5151515151515156</v>
      </c>
      <c r="H135" s="23">
        <f t="shared" si="42"/>
        <v>74.5</v>
      </c>
      <c r="I135" s="24">
        <f t="shared" si="43"/>
        <v>2.2575757575757578</v>
      </c>
      <c r="J135" s="26"/>
      <c r="K135" s="23">
        <f t="shared" si="45"/>
        <v>0</v>
      </c>
      <c r="L135" s="25">
        <f t="shared" si="44"/>
        <v>0</v>
      </c>
      <c r="M135" s="121"/>
      <c r="N135" s="122"/>
      <c r="O135" s="122"/>
      <c r="P135" s="125"/>
    </row>
    <row r="136" spans="1:16" ht="30" customHeight="1" x14ac:dyDescent="0.45">
      <c r="A136" s="150" t="s">
        <v>261</v>
      </c>
      <c r="B136" s="147">
        <v>25</v>
      </c>
      <c r="C136" s="156" t="s">
        <v>262</v>
      </c>
      <c r="D136" s="157" t="s">
        <v>33</v>
      </c>
      <c r="E136" s="157" t="s">
        <v>29</v>
      </c>
      <c r="F136" s="157">
        <v>149</v>
      </c>
      <c r="G136" s="24">
        <f t="shared" si="41"/>
        <v>4.5151515151515156</v>
      </c>
      <c r="H136" s="23">
        <f t="shared" si="42"/>
        <v>74.5</v>
      </c>
      <c r="I136" s="24">
        <f t="shared" si="43"/>
        <v>2.2575757575757578</v>
      </c>
      <c r="J136" s="26"/>
      <c r="K136" s="23">
        <f t="shared" si="45"/>
        <v>0</v>
      </c>
      <c r="L136" s="25">
        <f t="shared" si="44"/>
        <v>0</v>
      </c>
      <c r="M136" s="121"/>
      <c r="N136" s="122"/>
      <c r="O136" s="122"/>
      <c r="P136" s="125"/>
    </row>
    <row r="137" spans="1:16" ht="30" customHeight="1" x14ac:dyDescent="0.45">
      <c r="A137" s="150" t="s">
        <v>263</v>
      </c>
      <c r="B137" s="147">
        <v>36</v>
      </c>
      <c r="C137" s="156" t="s">
        <v>264</v>
      </c>
      <c r="D137" s="157" t="s">
        <v>32</v>
      </c>
      <c r="E137" s="157" t="s">
        <v>29</v>
      </c>
      <c r="F137" s="157">
        <v>149</v>
      </c>
      <c r="G137" s="24">
        <f t="shared" si="41"/>
        <v>4.5151515151515156</v>
      </c>
      <c r="H137" s="23">
        <f t="shared" si="42"/>
        <v>74.5</v>
      </c>
      <c r="I137" s="24">
        <f t="shared" si="43"/>
        <v>2.2575757575757578</v>
      </c>
      <c r="J137" s="26"/>
      <c r="K137" s="23">
        <f t="shared" si="45"/>
        <v>0</v>
      </c>
      <c r="L137" s="25">
        <f t="shared" si="44"/>
        <v>0</v>
      </c>
      <c r="M137" s="121"/>
      <c r="N137" s="122"/>
      <c r="O137" s="122"/>
      <c r="P137" s="125"/>
    </row>
    <row r="138" spans="1:16" ht="30" customHeight="1" x14ac:dyDescent="0.45">
      <c r="A138" s="150" t="s">
        <v>265</v>
      </c>
      <c r="B138" s="147">
        <v>4</v>
      </c>
      <c r="C138" s="156" t="s">
        <v>266</v>
      </c>
      <c r="D138" s="157" t="s">
        <v>24</v>
      </c>
      <c r="E138" s="157" t="s">
        <v>29</v>
      </c>
      <c r="F138" s="157">
        <v>149</v>
      </c>
      <c r="G138" s="24">
        <f t="shared" si="41"/>
        <v>4.5151515151515156</v>
      </c>
      <c r="H138" s="23">
        <f t="shared" si="42"/>
        <v>74.5</v>
      </c>
      <c r="I138" s="24">
        <f t="shared" si="43"/>
        <v>2.2575757575757578</v>
      </c>
      <c r="J138" s="26"/>
      <c r="K138" s="23">
        <f t="shared" si="45"/>
        <v>0</v>
      </c>
      <c r="L138" s="25">
        <f t="shared" si="44"/>
        <v>0</v>
      </c>
      <c r="M138" s="121"/>
      <c r="N138" s="122"/>
      <c r="O138" s="122"/>
      <c r="P138" s="125"/>
    </row>
    <row r="139" spans="1:16" ht="30" customHeight="1" x14ac:dyDescent="0.45">
      <c r="A139" s="150" t="s">
        <v>267</v>
      </c>
      <c r="B139" s="147">
        <v>31</v>
      </c>
      <c r="C139" s="156" t="s">
        <v>268</v>
      </c>
      <c r="D139" s="157" t="s">
        <v>28</v>
      </c>
      <c r="E139" s="157" t="s">
        <v>29</v>
      </c>
      <c r="F139" s="157">
        <v>149</v>
      </c>
      <c r="G139" s="24">
        <f t="shared" si="41"/>
        <v>4.5151515151515156</v>
      </c>
      <c r="H139" s="23">
        <f t="shared" si="42"/>
        <v>74.5</v>
      </c>
      <c r="I139" s="24">
        <f t="shared" si="43"/>
        <v>2.2575757575757578</v>
      </c>
      <c r="J139" s="26"/>
      <c r="K139" s="23">
        <f t="shared" si="45"/>
        <v>0</v>
      </c>
      <c r="L139" s="25">
        <f t="shared" si="44"/>
        <v>0</v>
      </c>
      <c r="M139" s="121"/>
      <c r="N139" s="122"/>
      <c r="O139" s="122"/>
      <c r="P139" s="125"/>
    </row>
    <row r="140" spans="1:16" ht="30" customHeight="1" thickBot="1" x14ac:dyDescent="0.5">
      <c r="A140" s="151" t="s">
        <v>269</v>
      </c>
      <c r="B140" s="152">
        <v>26</v>
      </c>
      <c r="C140" s="158" t="s">
        <v>270</v>
      </c>
      <c r="D140" s="159" t="s">
        <v>33</v>
      </c>
      <c r="E140" s="159" t="s">
        <v>29</v>
      </c>
      <c r="F140" s="159">
        <v>149</v>
      </c>
      <c r="G140" s="29">
        <f t="shared" si="41"/>
        <v>4.5151515151515156</v>
      </c>
      <c r="H140" s="9">
        <f t="shared" si="42"/>
        <v>74.5</v>
      </c>
      <c r="I140" s="29">
        <f t="shared" si="43"/>
        <v>2.2575757575757578</v>
      </c>
      <c r="J140" s="30"/>
      <c r="K140" s="9">
        <f t="shared" si="45"/>
        <v>0</v>
      </c>
      <c r="L140" s="10">
        <f t="shared" si="44"/>
        <v>0</v>
      </c>
      <c r="M140" s="126"/>
      <c r="N140" s="127"/>
      <c r="O140" s="127"/>
      <c r="P140" s="128"/>
    </row>
    <row r="141" spans="1:16" ht="30" customHeight="1" x14ac:dyDescent="0.45">
      <c r="A141" s="143"/>
      <c r="B141" s="131"/>
      <c r="C141" s="143"/>
      <c r="D141" s="144"/>
      <c r="E141" s="144"/>
      <c r="F141" s="144"/>
      <c r="G141" s="11"/>
      <c r="H141" s="108" t="s">
        <v>149</v>
      </c>
      <c r="I141" s="109"/>
      <c r="J141" s="57">
        <f>SUM(J121:J140)</f>
        <v>0</v>
      </c>
      <c r="K141" s="58">
        <f>SUM(K89:K140)</f>
        <v>0</v>
      </c>
      <c r="L141" s="59">
        <f>SUM(L110:L140)</f>
        <v>0</v>
      </c>
      <c r="M141" s="132"/>
      <c r="N141" s="132"/>
      <c r="O141" s="132"/>
      <c r="P141" s="132"/>
    </row>
    <row r="142" spans="1:16" ht="30" customHeight="1" thickBot="1" x14ac:dyDescent="0.5">
      <c r="A142" s="11"/>
      <c r="B142" s="11"/>
      <c r="C142" s="12" t="s">
        <v>84</v>
      </c>
      <c r="D142" s="11"/>
      <c r="E142" s="11"/>
      <c r="F142" s="11"/>
      <c r="G142" s="11"/>
      <c r="H142" s="106" t="s">
        <v>150</v>
      </c>
      <c r="I142" s="107"/>
      <c r="J142" s="153">
        <f>J55+J63+J74+J118+J141</f>
        <v>0</v>
      </c>
      <c r="K142" s="9">
        <f>K55+K63+K74+K118+K141</f>
        <v>0</v>
      </c>
      <c r="L142" s="10">
        <f>L55+L63+L74+L118+L141</f>
        <v>0</v>
      </c>
      <c r="M142" s="45"/>
      <c r="N142" s="45"/>
      <c r="O142" s="45"/>
      <c r="P142" s="45"/>
    </row>
    <row r="143" spans="1:16" ht="30" customHeight="1" x14ac:dyDescent="0.45">
      <c r="A143" s="11"/>
      <c r="B143" s="11"/>
      <c r="C143" s="52" t="s">
        <v>85</v>
      </c>
      <c r="D143" s="11"/>
      <c r="E143" s="11"/>
      <c r="F143" s="11" t="s">
        <v>87</v>
      </c>
      <c r="G143" s="53"/>
      <c r="H143" s="53"/>
      <c r="I143" s="11"/>
      <c r="J143" s="11"/>
      <c r="K143" s="11"/>
      <c r="L143" s="44"/>
      <c r="M143" s="45"/>
      <c r="N143" s="45"/>
      <c r="O143" s="45"/>
      <c r="P143" s="45"/>
    </row>
    <row r="144" spans="1:16" ht="30" customHeight="1" x14ac:dyDescent="0.45">
      <c r="A144" s="11"/>
      <c r="B144" s="11"/>
      <c r="C144" s="44"/>
      <c r="D144" s="11"/>
      <c r="E144" s="11"/>
      <c r="F144" s="11"/>
      <c r="G144" s="11"/>
      <c r="H144" s="32"/>
      <c r="I144" s="11"/>
      <c r="J144" s="11"/>
      <c r="K144" s="11"/>
      <c r="L144" s="44"/>
      <c r="M144" s="45"/>
      <c r="N144" s="45"/>
      <c r="O144" s="45"/>
      <c r="P144" s="45"/>
    </row>
    <row r="145" spans="1:16" ht="30" customHeight="1" x14ac:dyDescent="0.45">
      <c r="A145" s="11"/>
      <c r="B145" s="11"/>
      <c r="C145" s="12" t="s">
        <v>83</v>
      </c>
      <c r="D145" s="11"/>
      <c r="E145" s="11"/>
      <c r="F145" s="11" t="s">
        <v>86</v>
      </c>
      <c r="G145" s="53"/>
      <c r="H145" s="54"/>
      <c r="I145" s="53"/>
      <c r="J145" s="53"/>
      <c r="K145" s="11"/>
      <c r="L145" s="44"/>
      <c r="M145" s="45"/>
      <c r="N145" s="45"/>
      <c r="O145" s="45"/>
      <c r="P145" s="45"/>
    </row>
    <row r="146" spans="1:16" ht="30" customHeight="1" x14ac:dyDescent="0.45">
      <c r="A146" s="11"/>
      <c r="B146" s="11"/>
      <c r="C146" s="12" t="s">
        <v>82</v>
      </c>
      <c r="D146" s="11"/>
      <c r="E146" s="11"/>
      <c r="F146" s="11"/>
      <c r="G146" s="11"/>
      <c r="H146" s="11"/>
      <c r="I146" s="11"/>
      <c r="J146" s="11"/>
      <c r="K146" s="11"/>
      <c r="L146" s="44"/>
      <c r="M146" s="45"/>
      <c r="N146" s="45"/>
      <c r="O146" s="45"/>
      <c r="P146" s="45"/>
    </row>
    <row r="147" spans="1:16" ht="30" customHeight="1" x14ac:dyDescent="0.45">
      <c r="A147" s="11"/>
      <c r="B147" s="11"/>
      <c r="C147" s="12" t="s">
        <v>81</v>
      </c>
      <c r="D147" s="11"/>
      <c r="E147" s="11"/>
      <c r="F147" s="11" t="s">
        <v>88</v>
      </c>
      <c r="G147" s="53"/>
      <c r="H147" s="54"/>
      <c r="I147" s="53"/>
      <c r="J147" s="53"/>
      <c r="K147" s="11"/>
      <c r="L147" s="44"/>
      <c r="M147" s="45"/>
      <c r="N147" s="45"/>
      <c r="O147" s="45"/>
      <c r="P147" s="45"/>
    </row>
    <row r="148" spans="1:16" ht="30" customHeight="1" x14ac:dyDescent="0.45">
      <c r="A148" s="11"/>
      <c r="B148" s="11"/>
      <c r="C148" s="44"/>
      <c r="D148" s="11"/>
      <c r="E148" s="11"/>
      <c r="F148" s="11"/>
      <c r="G148" s="53"/>
      <c r="H148" s="54"/>
      <c r="I148" s="53"/>
      <c r="J148" s="53"/>
      <c r="K148" s="11"/>
      <c r="L148" s="44"/>
      <c r="M148" s="45"/>
      <c r="N148" s="45"/>
      <c r="O148" s="45"/>
      <c r="P148" s="45"/>
    </row>
    <row r="149" spans="1:16" ht="30" customHeight="1" x14ac:dyDescent="0.45">
      <c r="A149" s="11"/>
      <c r="B149" s="11"/>
      <c r="C149" s="44"/>
      <c r="D149" s="11"/>
      <c r="E149" s="11"/>
      <c r="F149" s="11"/>
      <c r="G149" s="53"/>
      <c r="H149" s="54"/>
      <c r="I149" s="53"/>
      <c r="J149" s="53"/>
      <c r="K149" s="11"/>
      <c r="L149" s="44"/>
      <c r="M149" s="45"/>
      <c r="N149" s="45"/>
      <c r="O149" s="45"/>
      <c r="P149" s="45"/>
    </row>
    <row r="150" spans="1:16" ht="20.100000000000001" customHeight="1" x14ac:dyDescent="0.45">
      <c r="A150" s="11"/>
      <c r="B150" s="11"/>
      <c r="C150" s="44"/>
      <c r="D150" s="11"/>
      <c r="E150" s="11"/>
      <c r="F150" s="11"/>
      <c r="G150" s="11"/>
      <c r="H150" s="32"/>
      <c r="I150" s="11"/>
      <c r="J150" s="11"/>
      <c r="K150" s="11"/>
      <c r="L150" s="44"/>
      <c r="M150" s="45"/>
      <c r="N150" s="45"/>
      <c r="O150" s="45"/>
      <c r="P150" s="45"/>
    </row>
    <row r="151" spans="1:16" ht="23.4" x14ac:dyDescent="0.45">
      <c r="A151" s="11"/>
      <c r="B151" s="11"/>
      <c r="C151" s="45"/>
      <c r="D151" s="11"/>
      <c r="E151" s="55"/>
      <c r="F151" s="55"/>
      <c r="G151" s="55"/>
      <c r="H151" s="56"/>
      <c r="I151" s="55"/>
      <c r="J151" s="55"/>
      <c r="K151" s="55"/>
      <c r="L151" s="45"/>
      <c r="M151" s="45"/>
      <c r="N151" s="45"/>
      <c r="O151" s="45"/>
      <c r="P151" s="45"/>
    </row>
    <row r="152" spans="1:16" x14ac:dyDescent="0.3">
      <c r="H152" s="3"/>
    </row>
    <row r="153" spans="1:16" x14ac:dyDescent="0.3">
      <c r="H153" s="3"/>
    </row>
    <row r="154" spans="1:16" x14ac:dyDescent="0.3">
      <c r="H154" s="3"/>
    </row>
    <row r="155" spans="1:16" x14ac:dyDescent="0.3">
      <c r="H155" s="3"/>
    </row>
    <row r="156" spans="1:16" x14ac:dyDescent="0.3">
      <c r="H156" s="3"/>
    </row>
    <row r="157" spans="1:16" x14ac:dyDescent="0.3">
      <c r="H157" s="3"/>
    </row>
    <row r="158" spans="1:16" x14ac:dyDescent="0.3">
      <c r="H158" s="3"/>
    </row>
    <row r="159" spans="1:16" x14ac:dyDescent="0.3">
      <c r="H159" s="3"/>
    </row>
    <row r="160" spans="1:16" x14ac:dyDescent="0.3">
      <c r="H160" s="3"/>
    </row>
    <row r="161" spans="8:8" x14ac:dyDescent="0.3">
      <c r="H161" s="3"/>
    </row>
    <row r="162" spans="8:8" x14ac:dyDescent="0.3">
      <c r="H162" s="3"/>
    </row>
    <row r="163" spans="8:8" x14ac:dyDescent="0.3">
      <c r="H163" s="3"/>
    </row>
    <row r="164" spans="8:8" x14ac:dyDescent="0.3">
      <c r="H164" s="3"/>
    </row>
  </sheetData>
  <mergeCells count="34">
    <mergeCell ref="K2:L3"/>
    <mergeCell ref="D77:D79"/>
    <mergeCell ref="E77:E79"/>
    <mergeCell ref="F77:G78"/>
    <mergeCell ref="H77:I78"/>
    <mergeCell ref="J77:J79"/>
    <mergeCell ref="K77:L78"/>
    <mergeCell ref="A120:L120"/>
    <mergeCell ref="M121:P140"/>
    <mergeCell ref="M65:P73"/>
    <mergeCell ref="H55:I55"/>
    <mergeCell ref="H118:I118"/>
    <mergeCell ref="A76:P76"/>
    <mergeCell ref="A109:L109"/>
    <mergeCell ref="M5:P54"/>
    <mergeCell ref="H63:I63"/>
    <mergeCell ref="H74:I74"/>
    <mergeCell ref="F2:G3"/>
    <mergeCell ref="H2:I3"/>
    <mergeCell ref="B2:C4"/>
    <mergeCell ref="H142:I142"/>
    <mergeCell ref="H141:I141"/>
    <mergeCell ref="A1:P1"/>
    <mergeCell ref="A5:L5"/>
    <mergeCell ref="A57:L57"/>
    <mergeCell ref="A65:L65"/>
    <mergeCell ref="A80:L80"/>
    <mergeCell ref="M2:P4"/>
    <mergeCell ref="M77:P78"/>
    <mergeCell ref="M57:P62"/>
    <mergeCell ref="M80:P117"/>
    <mergeCell ref="D2:D4"/>
    <mergeCell ref="E2:E4"/>
    <mergeCell ref="J2:J4"/>
  </mergeCells>
  <hyperlinks>
    <hyperlink ref="C143" r:id="rId1" xr:uid="{A48A9BD8-93FA-4FCF-AA37-C77DE6EF932D}"/>
  </hyperlinks>
  <pageMargins left="1" right="0.25" top="1" bottom="0.25" header="0.5" footer="0"/>
  <pageSetup paperSize="9" scale="27" fitToHeight="2" orientation="portrait" horizontalDpi="300" verticalDpi="300" r:id="rId2"/>
  <rowBreaks count="2" manualBreakCount="2">
    <brk id="74" max="15" man="1"/>
    <brk id="149" max="15" man="1"/>
  </rowBreaks>
  <colBreaks count="1" manualBreakCount="1">
    <brk id="16" max="1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james schumacher</cp:lastModifiedBy>
  <cp:lastPrinted>2024-09-30T01:38:33Z</cp:lastPrinted>
  <dcterms:created xsi:type="dcterms:W3CDTF">2022-07-29T08:08:16Z</dcterms:created>
  <dcterms:modified xsi:type="dcterms:W3CDTF">2024-09-30T01:57:07Z</dcterms:modified>
</cp:coreProperties>
</file>